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 Trabalikova\OneDrive - SPU v Nitre\Plocha\SPRÁVY\Výročná správa o zahraničných vzťahoch\Za r. 2019\FINAL Správa 2019\"/>
    </mc:Choice>
  </mc:AlternateContent>
  <bookViews>
    <workbookView xWindow="0" yWindow="0" windowWidth="28800" windowHeight="12435" activeTab="2"/>
  </bookViews>
  <sheets>
    <sheet name="Študenti" sheetId="4" r:id="rId1"/>
    <sheet name="Zamestnanci" sheetId="1" r:id="rId2"/>
    <sheet name="Projekty" sheetId="5" r:id="rId3"/>
  </sheets>
  <definedNames>
    <definedName name="_xlnm._FilterDatabase" localSheetId="2" hidden="1">Projekty!$A$4:$L$47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3" i="4" l="1"/>
  <c r="F52" i="4"/>
  <c r="F51" i="4"/>
  <c r="F50" i="4"/>
  <c r="F49" i="4"/>
  <c r="F48" i="4"/>
  <c r="E54" i="4"/>
  <c r="D54" i="4"/>
  <c r="B54" i="4"/>
  <c r="G32" i="4"/>
  <c r="E10" i="4"/>
  <c r="C10" i="4"/>
  <c r="C47" i="1" l="1"/>
  <c r="H34" i="1"/>
  <c r="G34" i="1"/>
  <c r="E11" i="1"/>
  <c r="C11" i="1"/>
  <c r="C43" i="4" l="1"/>
  <c r="C21" i="4"/>
  <c r="D21" i="4"/>
  <c r="E21" i="4"/>
  <c r="B21" i="4"/>
  <c r="B47" i="1"/>
  <c r="C23" i="1"/>
  <c r="D23" i="1"/>
  <c r="E23" i="1"/>
  <c r="B23" i="1"/>
  <c r="E39" i="4" l="1"/>
  <c r="F39" i="4" s="1"/>
  <c r="M32" i="4" l="1"/>
  <c r="E40" i="4" l="1"/>
  <c r="F40" i="4" s="1"/>
  <c r="E38" i="4"/>
  <c r="F38" i="4" s="1"/>
  <c r="B10" i="4"/>
  <c r="D11" i="1" l="1"/>
  <c r="B11" i="1"/>
  <c r="K34" i="1"/>
  <c r="I34" i="1"/>
  <c r="F34" i="1"/>
  <c r="K32" i="4" l="1"/>
  <c r="H32" i="4"/>
  <c r="F32" i="4"/>
  <c r="E42" i="4"/>
  <c r="F42" i="4" s="1"/>
  <c r="E41" i="4" l="1"/>
  <c r="F41" i="4" s="1"/>
  <c r="E37" i="4"/>
  <c r="F37" i="4" s="1"/>
  <c r="B43" i="4"/>
  <c r="E43" i="4" l="1"/>
  <c r="F43" i="4" s="1"/>
  <c r="L47" i="5"/>
  <c r="L44" i="5"/>
  <c r="L31" i="5"/>
  <c r="L26" i="5"/>
  <c r="L17" i="5"/>
  <c r="L8" i="5"/>
  <c r="L49" i="5" l="1"/>
</calcChain>
</file>

<file path=xl/sharedStrings.xml><?xml version="1.0" encoding="utf-8"?>
<sst xmlns="http://schemas.openxmlformats.org/spreadsheetml/2006/main" count="444" uniqueCount="190">
  <si>
    <t>Tabuľka 1Z</t>
  </si>
  <si>
    <t>Fakulta</t>
  </si>
  <si>
    <t xml:space="preserve">Prijatí zahr. zamestnanci, mobilita výučba </t>
  </si>
  <si>
    <t>Vyslaní  zamestnanci,mobilita výučba</t>
  </si>
  <si>
    <t xml:space="preserve">Prijatí zahr. zamestnanci, mobilita školenie </t>
  </si>
  <si>
    <t xml:space="preserve">Vyslaní  zamestnanci, mobilita školenie  </t>
  </si>
  <si>
    <t>FAPZ</t>
  </si>
  <si>
    <t>FBP</t>
  </si>
  <si>
    <t>FEM</t>
  </si>
  <si>
    <t>FEŠRR</t>
  </si>
  <si>
    <t>FZKI</t>
  </si>
  <si>
    <t>TF</t>
  </si>
  <si>
    <t>Spolu</t>
  </si>
  <si>
    <t>Tabuľka 2Z</t>
  </si>
  <si>
    <t>Prijatí zahr. zamestnanci</t>
  </si>
  <si>
    <t>Vyslaní  zamestnanci</t>
  </si>
  <si>
    <t>SPU</t>
  </si>
  <si>
    <t>Tabuľka 3Z</t>
  </si>
  <si>
    <t>Tabuľka 4Z</t>
  </si>
  <si>
    <t>iné pracoviská SPU</t>
  </si>
  <si>
    <t>Tabuľka 1Š</t>
  </si>
  <si>
    <t>Prijatí zahr. študenti, štúdium mobilita</t>
  </si>
  <si>
    <t xml:space="preserve">Vyslaní  študenti, štúdium mobilita </t>
  </si>
  <si>
    <r>
      <t>Prijatí zahr. študenti,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stáž mobilita</t>
    </r>
  </si>
  <si>
    <t xml:space="preserve">Vyslaní  študenti, stáž mobilita </t>
  </si>
  <si>
    <t>SPOLU</t>
  </si>
  <si>
    <t>Tabuľka 3Š</t>
  </si>
  <si>
    <t>Tabuľka 4Š</t>
  </si>
  <si>
    <t>Tabuľka 1P</t>
  </si>
  <si>
    <t>Por. č.</t>
  </si>
  <si>
    <t>Názov projektu</t>
  </si>
  <si>
    <t>Program</t>
  </si>
  <si>
    <t>CEEPUS</t>
  </si>
  <si>
    <t>Applied Economics and Management</t>
  </si>
  <si>
    <t>Ing. Jana Gálová, PhD.</t>
  </si>
  <si>
    <t>Managerial Processes and its Optimization and Valuation</t>
  </si>
  <si>
    <t>doc. Ing. Peter Fandel, CSc.</t>
  </si>
  <si>
    <t>doc. Ing. Patrik Rovný, PhD.</t>
  </si>
  <si>
    <t>2016-1-SK01-KA203-022611</t>
  </si>
  <si>
    <t>Erasmus+ KA2 Strategické partnerstvá</t>
  </si>
  <si>
    <t>Erasmus Mundus</t>
  </si>
  <si>
    <t>prof. JUDr. Anna Bandlerová, PhD.</t>
  </si>
  <si>
    <t>International University Cooperation on Land Protection in European-Asiatic Countries - IUCLAND</t>
  </si>
  <si>
    <t>561841-EPP-1-2015-1- IT-EPPKA2-CBHE-JP</t>
  </si>
  <si>
    <t xml:space="preserve">Erasmus+, KA2 Budovanie kapacít v oblasti vyššieho vzdelávania </t>
  </si>
  <si>
    <t>prof. JUDr. Eleonóra Marišová, PhD.</t>
  </si>
  <si>
    <t xml:space="preserve">Enhancing Competencies of Central Asian Universities in Agricultural Policy focused on Environmental Protection &amp; Land Management (ECAP) </t>
  </si>
  <si>
    <t>prof. Ing. Pavol Schwarcz, PhD.</t>
  </si>
  <si>
    <t>561590-EPP-1-2015-1-SK-EPPKA2-CBHE-JP</t>
  </si>
  <si>
    <t>Training of Individuals through Mobility from Uzbek Republic to EU (TIMUR)</t>
  </si>
  <si>
    <t>Ing. Norbert Floriš</t>
  </si>
  <si>
    <t>545730-EM-1-2013-1-NL-ERA MUNDUS-EMA21</t>
  </si>
  <si>
    <t>Rural tourism programs network</t>
  </si>
  <si>
    <t>sieť je priebežne predlžovaná</t>
  </si>
  <si>
    <t>CIII-SK-0505-06-1516 </t>
  </si>
  <si>
    <t>Sustainable Management of Cultural Landscapes (SUMCULA)</t>
  </si>
  <si>
    <t>2017-1-SE01-KA203-034570</t>
  </si>
  <si>
    <t>585772-EPP-1-2017-1-PS-EPPKA2-CBHE-JP</t>
  </si>
  <si>
    <t>Fostering Internationalisation in AgRicultural Engineering in Iran and Russia (FARMER)</t>
  </si>
  <si>
    <t>585596-EPP-1-2017-1-DE-EPPKA2-CBHE-JP</t>
  </si>
  <si>
    <t>Tabuľka 2Š</t>
  </si>
  <si>
    <t xml:space="preserve">Prijatí zahr. študenti ŠTÚDIUM (Erasmus+ KA 103) </t>
  </si>
  <si>
    <t xml:space="preserve">Prijatí zahr. študenti ŠTÚDIUM (Erasmus+ KA 107) </t>
  </si>
  <si>
    <t>Prijatí zahr. študenti STÁŽ (Erasmus+ KA103)</t>
  </si>
  <si>
    <t>Vyslaní študenti ŠTÚDIUM (Erasmus+ KA103)</t>
  </si>
  <si>
    <t>Vyslaní študenti STÁŽ (Erasmus+ KA103)</t>
  </si>
  <si>
    <t>SPOLU prijatí</t>
  </si>
  <si>
    <t xml:space="preserve">Spolu </t>
  </si>
  <si>
    <t>Vyslaní študenti ŠTÚDIUM (Erasmus+ KA107)</t>
  </si>
  <si>
    <t>Vyslaní  študenti</t>
  </si>
  <si>
    <t>Prijatí zahr. študenti (ostatné programy)</t>
  </si>
  <si>
    <t>vyslaní študenti (ostatné programy)</t>
  </si>
  <si>
    <t>spolu vyslaní</t>
  </si>
  <si>
    <t>Tabuľka 5Š</t>
  </si>
  <si>
    <t>International Visegrad Fund</t>
  </si>
  <si>
    <t>Začiatok riešenia projektu</t>
  </si>
  <si>
    <t>Koniec riešenia projektu</t>
  </si>
  <si>
    <t>Identifikačné číslo projektu</t>
  </si>
  <si>
    <t>Poskytovateľ finančných prostriedkov (grantová agentúra)</t>
  </si>
  <si>
    <t>CIII-SK-0044-13-1819</t>
  </si>
  <si>
    <t>Ing. Jakub Berčík, PhD.</t>
  </si>
  <si>
    <t>2018-1-SK01-KA203-046324</t>
  </si>
  <si>
    <t>Erasmus+ KA2 Strategic Partnerships</t>
  </si>
  <si>
    <t>Visegrad/V4EaP Scholarship 51700716</t>
  </si>
  <si>
    <t>doc. Ing. Natália Turčeková, PhD.</t>
  </si>
  <si>
    <t>Erasmus+ KA2 Budovanie kapacít v oblasti vyššieho vzdelávania</t>
  </si>
  <si>
    <t>Economic and Legal Basics of Entrepreneurship in Agrifood Industry</t>
  </si>
  <si>
    <t>600459-EPP-1-2018-1-SK-EPPJMO-MODULE</t>
  </si>
  <si>
    <t>Erasmus+ Jean Monnet Module</t>
  </si>
  <si>
    <t>EU Intellectual Property</t>
  </si>
  <si>
    <t>599683-EPP-1-2018-1-SK-EPPJMO-MODULE</t>
  </si>
  <si>
    <t>Renewable Energy Sources</t>
  </si>
  <si>
    <t xml:space="preserve">prof. Ing. Zuzana Palková, PhD. </t>
  </si>
  <si>
    <t>Engineering as Communication Language in Europe</t>
  </si>
  <si>
    <t xml:space="preserve">Politechnica Koszalinska, Poľsko, za TF: prof. Ing. Zuzana Palková, PhD. </t>
  </si>
  <si>
    <t>Therapeutic Effects of Apitherapy in Higher Education (BE(E) THERAPY)</t>
  </si>
  <si>
    <t xml:space="preserve">Çanakkale Onsekiz Mart University, Turecko, za TF: prof. Ing. Zuzana Palková, PhD. </t>
  </si>
  <si>
    <t>2017-1-TR01-KA203-045990</t>
  </si>
  <si>
    <t>Erasmus Plus KA2 - Strategic Partnerships</t>
  </si>
  <si>
    <t>Improving the Professional Development Opportunities in the Apitherapy Sector in Terms of Health (APIHEALTH)</t>
  </si>
  <si>
    <t xml:space="preserve">Agroinštitút Nitra, š.p., za TF: prof. Ing. Zuzana Palková, PhD. </t>
  </si>
  <si>
    <t>2018-1-SK-KA204-046285</t>
  </si>
  <si>
    <t>Let's Have Fun with the Business Start-up (BIZ4FUN)</t>
  </si>
  <si>
    <t>2018-1-SK01-KA202-046271</t>
  </si>
  <si>
    <t>Smart Entrepreneurial Education and Training in Digital Farming (SEED)</t>
  </si>
  <si>
    <t>Umbraflor Azienda Vivaistica Regionale, Taliansko, za TF: prof. Ing. Zuzana Palková, PhD.</t>
  </si>
  <si>
    <t xml:space="preserve">597837-EPP-1-2018-1-IT-EPPKA3-VET-JQ </t>
  </si>
  <si>
    <t>Erasmus Plus KA3 - Support for Policy Reform</t>
  </si>
  <si>
    <t>Virtual Reality as an Innovative and Immersive Learning Tools for HEIs in Palestine (TESLA)</t>
  </si>
  <si>
    <t xml:space="preserve">Al-Istiqlal University, Jericho, Palestína, za TF: prof. Ing. Zuzana Palková, PhD. </t>
  </si>
  <si>
    <t>Erasmus Plus KA2 - Capacity Building in the Field of Higher Education</t>
  </si>
  <si>
    <t>Technische Universität Ilmenau, Ilmenau, Nemecko, za SPU: dr.h.c. prof. Ing. Peter Bielik, PhD., za TF: doc. Ing. Jozef Rédl, PhD.</t>
  </si>
  <si>
    <t>V4-WB6 Incubator for Digital Farming (IDF)</t>
  </si>
  <si>
    <t xml:space="preserve">Rural Association Support Programme, Albánsko, za TF: prof. Ing. Zuzana Palková, PhD. </t>
  </si>
  <si>
    <t>Akcia KA103-mobility-EU</t>
  </si>
  <si>
    <t>Akcia KA107-mobility-svet</t>
  </si>
  <si>
    <t>Zodpovedný riešiteľ projektu</t>
  </si>
  <si>
    <t>KZVaMVP</t>
  </si>
  <si>
    <t>Erasmus+ KA1</t>
  </si>
  <si>
    <t>SPU (celouniverzitné pr.)</t>
  </si>
  <si>
    <t>Prijatí zahr. študenti</t>
  </si>
  <si>
    <t>Medzinárodný vyšehradský fond</t>
  </si>
  <si>
    <t>Prehľad o zahraničných mobilitách študentov SPU a o zahraničných študentoch na SPU v rámci programu Erasmus+ KA 103 za akademický rok 2018/2019</t>
  </si>
  <si>
    <t>Súhrn všetkých mobilít zahraničných študentov na SPU za akademický rok 2018/2019</t>
  </si>
  <si>
    <t>Prehľad o zahraničných mobilitách študentov SPU a zahraničných študentoch na SPU v rámci bilaterálnej spolupráce za akademický rok 2018/2019</t>
  </si>
  <si>
    <t>Prehľad o zahraničných mobilitách študentov SPU a zahraničných študentoch na SPU v rámci NŠP za akademický rok 2018/2019</t>
  </si>
  <si>
    <t xml:space="preserve">Prehľad o zahraničných mobilitách študentov SPU a zahraničných študentoch na SPU v rámci programu CEEPUS za akademický rok 2018/2019      </t>
  </si>
  <si>
    <t xml:space="preserve">Prehľad o zahraničných mobilitách študentov SPU a zahraničných študentoch na SPU v rámci programu Erasmus KA2 za akademický rok 2018/2019      </t>
  </si>
  <si>
    <t xml:space="preserve">Prehľad o zahraničných mobilitách študentov SPU a zahraničných študentoch na SPU v rámci programu Erasmus Mundus za akademický rok 2018/2019      </t>
  </si>
  <si>
    <t>Prehľad o zahraničných mobilitách študentov SPU a zahraničných študentoch na SPU v rámci programu Erasmus+ KA 107 za akademický rok 2018/2019</t>
  </si>
  <si>
    <t>Súhrn všetkých mobilít študentov SPU v zahraničí za akademický rok 2018/2019</t>
  </si>
  <si>
    <t>Prehľad o zahraničných mobilitách zamestnancov SPU a zahraničných zamestnancoch na SPU v rámci programu Erasmus+ KA103 za akademický rok 2018/2019</t>
  </si>
  <si>
    <t>Prehľad o zahraničných mobilitách zamestnancov SPU a zahraničných zamestnancoch na SPU v rámci programu Erasmus+ KA107 za akademický rok 2018/2019</t>
  </si>
  <si>
    <t>Prehľad o zahraničných mobilitách zamestnancov SPU a zahraničných zamestnancov na SPU v rámci programu ERASMUS+ KA2 za akademický rok 2018/2019</t>
  </si>
  <si>
    <t>Prehľad o zahraničných mobilitách zamestnancov SPU a zahraničných zamestnancoch na SPU v rámci programu Jean Monnet za akademický rok 2018/2019</t>
  </si>
  <si>
    <t>Prehľad o zahraničných mobilitách zamestnancov SPU a zahraničných zamestnancoch na SPU v rámci programu CEEPUS za akademický rok 2018/2019</t>
  </si>
  <si>
    <t>Prehľad o zahraničných mobilitách zamestnancov SPU v rámci NŠP v zahraničí a zahraničných zamestnancoch na SPU v rámci NŠP za akademický rok 2018/2019</t>
  </si>
  <si>
    <t>Prehľad o zahraničných mobilitách študentov SPU a zahraničných študentoch na SPU v rámci inej spolupráce za akademický rok 2018/2019</t>
  </si>
  <si>
    <t xml:space="preserve">Súhrn všetkých mobilít zamestnancov SPU a všetkých mobilít zahraničných zamestnancov na SPU za akademický rok 2018/2019 </t>
  </si>
  <si>
    <t>Medzinárodné vzdelávacie projekty riešené na SPU  v kalendárnom roku  2019</t>
  </si>
  <si>
    <t>SaveBees-Save endangered bees to improve nutrition, health and life quality of human</t>
  </si>
  <si>
    <t>doc. Ing. Ján Brindza,CSc.</t>
  </si>
  <si>
    <t>VF201910411</t>
  </si>
  <si>
    <t>Agriculture and Endvironment in the 21 st Century (vzdelávací)</t>
  </si>
  <si>
    <t>prof. Ing. Magdaléna Lacko-Bartošová,CSc.</t>
  </si>
  <si>
    <t>CIII-HU-0003-15-1920</t>
  </si>
  <si>
    <t>Education of young scientist in ecologically friendly agriculture through wb6-v4 networking (Eduvis)</t>
  </si>
  <si>
    <t>prof. Marian Brestič</t>
  </si>
  <si>
    <t>Implementácia spotrebiteľskej neurovedy a smart výskumných riešení v aromachológii</t>
  </si>
  <si>
    <t>Európska komisia, EACEA</t>
  </si>
  <si>
    <t>Assessing and Changing Adults' Behaviour on Sustainable Consumption of Food</t>
  </si>
  <si>
    <t>Dr.h.c. prof. Dr. Ing. Elena Horská</t>
  </si>
  <si>
    <t>2018-1-TR01-KA204-058739</t>
  </si>
  <si>
    <t>Udržateľnosť malých a rodinných fariem</t>
  </si>
  <si>
    <t>CIII-CZ-0911-04-1819</t>
  </si>
  <si>
    <t>CIII-SK-0044-14-1920</t>
  </si>
  <si>
    <t>CIII-CZ-0911-05-1920 (Umbrella)</t>
  </si>
  <si>
    <t>International Master of Science in Rural Development - IMRD</t>
  </si>
  <si>
    <t>159611-EPP-1-2015-1-BE-EPPKA1-EPQR</t>
  </si>
  <si>
    <t>Erasmus+ KA1 Vzdelávacie mobility jednotlivcov, EMJMD</t>
  </si>
  <si>
    <t>Národná agentúra CEEPUS</t>
  </si>
  <si>
    <t>Národná agentúra, Švédsko</t>
  </si>
  <si>
    <t>doc. Mgr. Ing. Ondrej Beňuš, PhD.</t>
  </si>
  <si>
    <t>doc. JUDr. Ing. Jarmila Lazíková, PhD.</t>
  </si>
  <si>
    <t>31.1.2018; dofinacovanie v r. 2019</t>
  </si>
  <si>
    <t>14.10.2018; dofinacovanie v r. 2019</t>
  </si>
  <si>
    <t xml:space="preserve">Nature Based Solutions forSmartCities - NEXT </t>
  </si>
  <si>
    <t>Ing. M. Bihuňová, PhD.</t>
  </si>
  <si>
    <t>ID 21730160</t>
  </si>
  <si>
    <t>Smart and Green on the spot in Visegrad countries</t>
  </si>
  <si>
    <t>ID 21820246</t>
  </si>
  <si>
    <t>Zvyšovanie kvalifikácie zamestnancov v sektore výroby potravín v oblastiach ochrany zdravia a bezpečnosti pri práci a potravinovej bezpečnosti</t>
  </si>
  <si>
    <t>prof. Ing. Miroslava Kačániová, PhD.</t>
  </si>
  <si>
    <t xml:space="preserve"> KA202-99ABBF20</t>
  </si>
  <si>
    <t>Landscape management - Sustainable land use perspectives in the Central European Region</t>
  </si>
  <si>
    <t>Ing. M. Bihuňová, PhD.        Ing. T. Kaletová, PhD.                 Ing. E.Aydin, PhD.</t>
  </si>
  <si>
    <t>CII-CZ-0311-11-1819</t>
  </si>
  <si>
    <t>CIII-SK-0405-08-1819                       CIII-SK-0405-08-1920</t>
  </si>
  <si>
    <t>CIII-SK- 0701-05-1819                 CIII-SK- 0701-05-1920</t>
  </si>
  <si>
    <t>Enhancing Entrepreneurship Skills, Competences and Careers Guidance in Agriculture Sector through Game-based Virtual Reality Platform (AGRIENT)</t>
  </si>
  <si>
    <t>2018-3-HR01-KA205-060151</t>
  </si>
  <si>
    <t>Agricultural Safety Through Lifelong Learning (AGRISAFENET)</t>
  </si>
  <si>
    <t>2019-1-SK01-KA202-060645</t>
  </si>
  <si>
    <t>Improve the Efficiency and the Attractiveness of Environmental Engineering and Waste Management Training with Game Based Virtual Reality (VR-WAMA)</t>
  </si>
  <si>
    <t>2019-1-SK01-KA202-060790</t>
  </si>
  <si>
    <t>2019-1-SK01-KA103-060110</t>
  </si>
  <si>
    <t>2019-1-SK01-KA107-060126</t>
  </si>
  <si>
    <t>Spolu projekty: 37</t>
  </si>
  <si>
    <t>Prehľad o zahraničných mobilitách zamestnancov SPU a zahraničných zamestnancoch na SPU v rámci bilaterálnej spolupráce a inej za akademický rok 2018/2019</t>
  </si>
  <si>
    <t>Finančné prostriedky pridelené na projekt (EUR) za kalendárny rok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</si>
</sst>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2"/>
      <color theme="10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239">
    <xf numFmtId="0" fontId="0" fillId="0" borderId="0" xfId="0"/>
    <xf numFmtId="0" fontId="0" fillId="0" borderId="0" xfId="0"/>
    <xf numFmtId="0" fontId="0" fillId="0" borderId="0" xfId="0" applyFill="1" applyBorder="1"/>
    <xf numFmtId="1" fontId="0" fillId="0" borderId="0" xfId="0" applyNumberFormat="1"/>
    <xf numFmtId="1" fontId="0" fillId="0" borderId="0" xfId="0" applyNumberFormat="1" applyFill="1" applyBorder="1"/>
    <xf numFmtId="0" fontId="0" fillId="0" borderId="0" xfId="0" applyFill="1"/>
    <xf numFmtId="0" fontId="0" fillId="0" borderId="3" xfId="0" applyBorder="1"/>
    <xf numFmtId="0" fontId="0" fillId="0" borderId="4" xfId="0" applyBorder="1"/>
    <xf numFmtId="0" fontId="1" fillId="0" borderId="0" xfId="0" applyFont="1"/>
    <xf numFmtId="1" fontId="1" fillId="2" borderId="6" xfId="0" applyNumberFormat="1" applyFont="1" applyFill="1" applyBorder="1"/>
    <xf numFmtId="0" fontId="1" fillId="2" borderId="5" xfId="0" applyFont="1" applyFill="1" applyBorder="1"/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/>
    <xf numFmtId="0" fontId="0" fillId="0" borderId="0" xfId="0" applyAlignment="1"/>
    <xf numFmtId="0" fontId="0" fillId="0" borderId="10" xfId="0" applyBorder="1" applyAlignment="1">
      <alignment horizontal="left" vertical="top" wrapText="1"/>
    </xf>
    <xf numFmtId="1" fontId="2" fillId="0" borderId="0" xfId="0" applyNumberFormat="1" applyFont="1" applyBorder="1" applyAlignment="1">
      <alignment horizontal="left" vertical="top" wrapText="1"/>
    </xf>
    <xf numFmtId="0" fontId="1" fillId="0" borderId="0" xfId="0" applyFont="1" applyFill="1" applyBorder="1"/>
    <xf numFmtId="0" fontId="0" fillId="0" borderId="19" xfId="0" applyBorder="1"/>
    <xf numFmtId="0" fontId="0" fillId="0" borderId="21" xfId="0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1" fontId="2" fillId="0" borderId="22" xfId="0" applyNumberFormat="1" applyFont="1" applyBorder="1" applyAlignment="1">
      <alignment horizontal="left" vertical="top" wrapText="1"/>
    </xf>
    <xf numFmtId="1" fontId="2" fillId="0" borderId="22" xfId="0" applyNumberFormat="1" applyFont="1" applyBorder="1" applyAlignment="1">
      <alignment vertical="top" wrapText="1"/>
    </xf>
    <xf numFmtId="1" fontId="1" fillId="2" borderId="16" xfId="0" applyNumberFormat="1" applyFont="1" applyFill="1" applyBorder="1"/>
    <xf numFmtId="0" fontId="0" fillId="0" borderId="0" xfId="0" applyFont="1"/>
    <xf numFmtId="0" fontId="0" fillId="0" borderId="0" xfId="0" applyFont="1" applyFill="1"/>
    <xf numFmtId="2" fontId="0" fillId="0" borderId="0" xfId="0" applyNumberFormat="1" applyFont="1" applyFill="1" applyBorder="1"/>
    <xf numFmtId="1" fontId="0" fillId="0" borderId="0" xfId="0" applyNumberFormat="1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vertical="top" wrapText="1"/>
    </xf>
    <xf numFmtId="0" fontId="0" fillId="0" borderId="3" xfId="0" applyFont="1" applyBorder="1"/>
    <xf numFmtId="0" fontId="0" fillId="0" borderId="4" xfId="0" applyFont="1" applyBorder="1"/>
    <xf numFmtId="0" fontId="0" fillId="2" borderId="5" xfId="0" applyFont="1" applyFill="1" applyBorder="1"/>
    <xf numFmtId="1" fontId="0" fillId="0" borderId="0" xfId="0" applyNumberFormat="1" applyFont="1"/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1" fontId="1" fillId="0" borderId="0" xfId="0" applyNumberFormat="1" applyFont="1" applyFill="1" applyBorder="1"/>
    <xf numFmtId="0" fontId="1" fillId="2" borderId="15" xfId="0" applyFont="1" applyFill="1" applyBorder="1"/>
    <xf numFmtId="0" fontId="0" fillId="0" borderId="23" xfId="0" applyBorder="1" applyAlignment="1">
      <alignment horizontal="left" vertical="top" wrapText="1"/>
    </xf>
    <xf numFmtId="0" fontId="6" fillId="0" borderId="3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0" fillId="0" borderId="3" xfId="0" applyFont="1" applyFill="1" applyBorder="1"/>
    <xf numFmtId="0" fontId="0" fillId="0" borderId="4" xfId="0" applyFont="1" applyFill="1" applyBorder="1"/>
    <xf numFmtId="0" fontId="6" fillId="0" borderId="21" xfId="0" applyFont="1" applyFill="1" applyBorder="1" applyAlignment="1">
      <alignment vertical="center" wrapText="1"/>
    </xf>
    <xf numFmtId="1" fontId="2" fillId="0" borderId="23" xfId="0" applyNumberFormat="1" applyFont="1" applyBorder="1" applyAlignment="1">
      <alignment horizontal="left" vertical="top" wrapText="1"/>
    </xf>
    <xf numFmtId="0" fontId="0" fillId="0" borderId="21" xfId="0" applyFont="1" applyFill="1" applyBorder="1" applyAlignment="1">
      <alignment horizontal="left" vertical="top" wrapText="1"/>
    </xf>
    <xf numFmtId="1" fontId="2" fillId="0" borderId="23" xfId="0" applyNumberFormat="1" applyFont="1" applyFill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3" fillId="2" borderId="15" xfId="0" applyFont="1" applyFill="1" applyBorder="1" applyAlignment="1">
      <alignment horizontal="center" vertical="top" wrapText="1"/>
    </xf>
    <xf numFmtId="0" fontId="0" fillId="0" borderId="21" xfId="0" applyFill="1" applyBorder="1"/>
    <xf numFmtId="0" fontId="6" fillId="0" borderId="4" xfId="0" applyFont="1" applyFill="1" applyBorder="1" applyAlignment="1">
      <alignment vertical="center"/>
    </xf>
    <xf numFmtId="0" fontId="8" fillId="0" borderId="0" xfId="0" applyFont="1"/>
    <xf numFmtId="0" fontId="6" fillId="0" borderId="3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14" fontId="6" fillId="0" borderId="1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top" wrapText="1"/>
    </xf>
    <xf numFmtId="4" fontId="8" fillId="0" borderId="13" xfId="0" applyNumberFormat="1" applyFont="1" applyBorder="1" applyAlignment="1">
      <alignment horizontal="left" vertical="top" wrapText="1"/>
    </xf>
    <xf numFmtId="14" fontId="6" fillId="0" borderId="20" xfId="0" applyNumberFormat="1" applyFont="1" applyBorder="1" applyAlignment="1">
      <alignment horizontal="left" vertical="top" wrapText="1"/>
    </xf>
    <xf numFmtId="4" fontId="8" fillId="0" borderId="0" xfId="0" applyNumberFormat="1" applyFont="1"/>
    <xf numFmtId="0" fontId="6" fillId="0" borderId="3" xfId="0" applyFont="1" applyBorder="1" applyAlignment="1">
      <alignment horizontal="left" vertical="top" wrapText="1"/>
    </xf>
    <xf numFmtId="14" fontId="6" fillId="0" borderId="22" xfId="0" applyNumberFormat="1" applyFont="1" applyBorder="1" applyAlignment="1">
      <alignment horizontal="left" vertical="top" wrapText="1"/>
    </xf>
    <xf numFmtId="14" fontId="6" fillId="0" borderId="1" xfId="0" applyNumberFormat="1" applyFont="1" applyBorder="1" applyAlignment="1">
      <alignment horizontal="left" vertical="top" wrapText="1"/>
    </xf>
    <xf numFmtId="14" fontId="6" fillId="0" borderId="2" xfId="0" applyNumberFormat="1" applyFont="1" applyBorder="1" applyAlignment="1">
      <alignment horizontal="left" vertical="top" wrapText="1"/>
    </xf>
    <xf numFmtId="14" fontId="6" fillId="0" borderId="1" xfId="0" applyNumberFormat="1" applyFont="1" applyFill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" xfId="1" applyFont="1" applyBorder="1" applyAlignment="1">
      <alignment horizontal="left" vertical="top" wrapText="1"/>
    </xf>
    <xf numFmtId="0" fontId="0" fillId="0" borderId="1" xfId="1" applyFont="1" applyBorder="1" applyAlignment="1">
      <alignment horizontal="left" vertical="top" wrapText="1"/>
    </xf>
    <xf numFmtId="4" fontId="8" fillId="0" borderId="13" xfId="1" applyNumberFormat="1" applyFont="1" applyBorder="1" applyAlignment="1">
      <alignment horizontal="left" vertical="top" wrapText="1"/>
    </xf>
    <xf numFmtId="14" fontId="0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top" wrapText="1"/>
    </xf>
    <xf numFmtId="0" fontId="0" fillId="0" borderId="1" xfId="1" applyFont="1" applyBorder="1" applyAlignment="1">
      <alignment vertical="top" wrapText="1"/>
    </xf>
    <xf numFmtId="0" fontId="9" fillId="0" borderId="1" xfId="0" applyNumberFormat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4" fontId="8" fillId="0" borderId="14" xfId="0" applyNumberFormat="1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4" fontId="8" fillId="0" borderId="25" xfId="0" applyNumberFormat="1" applyFont="1" applyBorder="1" applyAlignment="1">
      <alignment horizontal="left" vertical="top" wrapText="1"/>
    </xf>
    <xf numFmtId="0" fontId="8" fillId="0" borderId="0" xfId="0" applyFont="1" applyAlignment="1">
      <alignment vertical="center"/>
    </xf>
    <xf numFmtId="0" fontId="6" fillId="0" borderId="2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10" fillId="0" borderId="0" xfId="0" applyFont="1"/>
    <xf numFmtId="4" fontId="10" fillId="0" borderId="0" xfId="0" applyNumberFormat="1" applyFont="1"/>
    <xf numFmtId="0" fontId="2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1" fillId="0" borderId="0" xfId="2" applyFont="1" applyAlignment="1">
      <alignment horizontal="justify" vertical="center"/>
    </xf>
    <xf numFmtId="0" fontId="2" fillId="0" borderId="21" xfId="0" applyFont="1" applyBorder="1" applyAlignment="1">
      <alignment horizontal="left" vertical="top" wrapText="1"/>
    </xf>
    <xf numFmtId="0" fontId="1" fillId="0" borderId="1" xfId="0" applyFont="1" applyFill="1" applyBorder="1"/>
    <xf numFmtId="1" fontId="1" fillId="0" borderId="1" xfId="0" applyNumberFormat="1" applyFont="1" applyFill="1" applyBorder="1"/>
    <xf numFmtId="1" fontId="1" fillId="0" borderId="13" xfId="0" applyNumberFormat="1" applyFont="1" applyFill="1" applyBorder="1"/>
    <xf numFmtId="1" fontId="1" fillId="0" borderId="29" xfId="0" applyNumberFormat="1" applyFont="1" applyFill="1" applyBorder="1"/>
    <xf numFmtId="0" fontId="1" fillId="0" borderId="2" xfId="0" applyFont="1" applyFill="1" applyBorder="1"/>
    <xf numFmtId="1" fontId="1" fillId="0" borderId="14" xfId="0" applyNumberFormat="1" applyFont="1" applyFill="1" applyBorder="1"/>
    <xf numFmtId="1" fontId="1" fillId="0" borderId="30" xfId="0" applyNumberFormat="1" applyFont="1" applyFill="1" applyBorder="1"/>
    <xf numFmtId="1" fontId="0" fillId="0" borderId="14" xfId="0" applyNumberFormat="1" applyFont="1" applyFill="1" applyBorder="1"/>
    <xf numFmtId="0" fontId="6" fillId="2" borderId="36" xfId="0" applyFont="1" applyFill="1" applyBorder="1" applyAlignment="1">
      <alignment vertical="top" wrapText="1"/>
    </xf>
    <xf numFmtId="0" fontId="7" fillId="2" borderId="37" xfId="0" applyFont="1" applyFill="1" applyBorder="1" applyAlignment="1">
      <alignment horizontal="center" vertical="top" wrapText="1"/>
    </xf>
    <xf numFmtId="0" fontId="6" fillId="2" borderId="37" xfId="0" applyFont="1" applyFill="1" applyBorder="1" applyAlignment="1">
      <alignment horizontal="center" vertical="top" wrapText="1"/>
    </xf>
    <xf numFmtId="0" fontId="6" fillId="2" borderId="37" xfId="0" applyFont="1" applyFill="1" applyBorder="1" applyAlignment="1">
      <alignment vertical="top" wrapText="1"/>
    </xf>
    <xf numFmtId="0" fontId="6" fillId="2" borderId="27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4" fontId="8" fillId="0" borderId="12" xfId="0" applyNumberFormat="1" applyFont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4" fontId="8" fillId="0" borderId="23" xfId="0" applyNumberFormat="1" applyFont="1" applyBorder="1" applyAlignment="1">
      <alignment horizontal="left" vertical="top" wrapText="1"/>
    </xf>
    <xf numFmtId="0" fontId="6" fillId="2" borderId="5" xfId="0" applyFont="1" applyFill="1" applyBorder="1" applyAlignment="1">
      <alignment vertical="top" wrapText="1"/>
    </xf>
    <xf numFmtId="0" fontId="7" fillId="2" borderId="6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vertical="top" wrapText="1"/>
    </xf>
    <xf numFmtId="0" fontId="6" fillId="0" borderId="22" xfId="1" applyFont="1" applyBorder="1" applyAlignment="1">
      <alignment horizontal="left" vertical="top" wrapText="1"/>
    </xf>
    <xf numFmtId="0" fontId="0" fillId="0" borderId="22" xfId="1" applyFont="1" applyBorder="1" applyAlignment="1">
      <alignment horizontal="left" vertical="top" wrapText="1"/>
    </xf>
    <xf numFmtId="14" fontId="6" fillId="0" borderId="22" xfId="0" applyNumberFormat="1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top" wrapText="1"/>
    </xf>
    <xf numFmtId="4" fontId="8" fillId="0" borderId="23" xfId="1" applyNumberFormat="1" applyFont="1" applyBorder="1" applyAlignment="1">
      <alignment horizontal="left" vertical="top" wrapText="1"/>
    </xf>
    <xf numFmtId="0" fontId="6" fillId="0" borderId="2" xfId="1" applyFont="1" applyBorder="1" applyAlignment="1">
      <alignment horizontal="left" vertical="top" wrapText="1"/>
    </xf>
    <xf numFmtId="0" fontId="0" fillId="0" borderId="2" xfId="1" applyFont="1" applyBorder="1" applyAlignment="1">
      <alignment horizontal="left" vertical="top" wrapText="1"/>
    </xf>
    <xf numFmtId="14" fontId="0" fillId="0" borderId="2" xfId="0" applyNumberFormat="1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top" wrapText="1"/>
    </xf>
    <xf numFmtId="4" fontId="8" fillId="0" borderId="14" xfId="1" applyNumberFormat="1" applyFont="1" applyBorder="1" applyAlignment="1">
      <alignment horizontal="left" vertical="top" wrapText="1"/>
    </xf>
    <xf numFmtId="0" fontId="9" fillId="0" borderId="22" xfId="0" applyNumberFormat="1" applyFont="1" applyBorder="1" applyAlignment="1">
      <alignment horizontal="left" vertical="top" wrapText="1"/>
    </xf>
    <xf numFmtId="0" fontId="9" fillId="0" borderId="22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left" vertical="top" wrapText="1"/>
    </xf>
    <xf numFmtId="1" fontId="9" fillId="3" borderId="2" xfId="0" applyNumberFormat="1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14" fontId="6" fillId="0" borderId="2" xfId="0" applyNumberFormat="1" applyFont="1" applyFill="1" applyBorder="1" applyAlignment="1">
      <alignment horizontal="left" vertical="top" wrapText="1"/>
    </xf>
    <xf numFmtId="0" fontId="6" fillId="0" borderId="22" xfId="0" applyFont="1" applyBorder="1" applyAlignment="1">
      <alignment vertical="top" wrapText="1"/>
    </xf>
    <xf numFmtId="0" fontId="12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1" fontId="2" fillId="0" borderId="22" xfId="0" applyNumberFormat="1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1" fontId="2" fillId="0" borderId="13" xfId="0" applyNumberFormat="1" applyFont="1" applyFill="1" applyBorder="1" applyAlignment="1">
      <alignment horizontal="left" vertical="top" wrapText="1"/>
    </xf>
    <xf numFmtId="0" fontId="1" fillId="0" borderId="6" xfId="0" applyFont="1" applyFill="1" applyBorder="1"/>
    <xf numFmtId="0" fontId="1" fillId="0" borderId="16" xfId="0" applyFont="1" applyFill="1" applyBorder="1"/>
    <xf numFmtId="0" fontId="0" fillId="0" borderId="0" xfId="0" applyFont="1" applyBorder="1"/>
    <xf numFmtId="0" fontId="1" fillId="0" borderId="0" xfId="0" applyFont="1" applyBorder="1"/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wrapText="1"/>
    </xf>
    <xf numFmtId="0" fontId="0" fillId="0" borderId="1" xfId="0" applyFont="1" applyFill="1" applyBorder="1"/>
    <xf numFmtId="0" fontId="6" fillId="0" borderId="13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0" fillId="0" borderId="13" xfId="0" applyFont="1" applyFill="1" applyBorder="1"/>
    <xf numFmtId="0" fontId="0" fillId="0" borderId="2" xfId="0" applyFont="1" applyFill="1" applyBorder="1"/>
    <xf numFmtId="0" fontId="6" fillId="0" borderId="2" xfId="0" applyFont="1" applyFill="1" applyBorder="1" applyAlignment="1">
      <alignment horizontal="right" vertical="center"/>
    </xf>
    <xf numFmtId="0" fontId="0" fillId="0" borderId="14" xfId="0" applyFont="1" applyFill="1" applyBorder="1"/>
    <xf numFmtId="1" fontId="1" fillId="2" borderId="5" xfId="0" applyNumberFormat="1" applyFont="1" applyFill="1" applyBorder="1"/>
    <xf numFmtId="1" fontId="0" fillId="0" borderId="1" xfId="0" applyNumberFormat="1" applyFont="1" applyFill="1" applyBorder="1"/>
    <xf numFmtId="0" fontId="0" fillId="0" borderId="1" xfId="0" applyFont="1" applyBorder="1"/>
    <xf numFmtId="1" fontId="0" fillId="0" borderId="13" xfId="0" applyNumberFormat="1" applyFont="1" applyFill="1" applyBorder="1"/>
    <xf numFmtId="1" fontId="0" fillId="0" borderId="2" xfId="0" applyNumberFormat="1" applyFont="1" applyFill="1" applyBorder="1"/>
    <xf numFmtId="0" fontId="0" fillId="0" borderId="2" xfId="0" applyFont="1" applyBorder="1"/>
    <xf numFmtId="0" fontId="0" fillId="0" borderId="13" xfId="0" applyFont="1" applyBorder="1"/>
    <xf numFmtId="0" fontId="0" fillId="0" borderId="11" xfId="0" applyFont="1" applyFill="1" applyBorder="1" applyAlignment="1">
      <alignment horizontal="left" vertical="top" wrapText="1"/>
    </xf>
    <xf numFmtId="0" fontId="1" fillId="0" borderId="20" xfId="0" applyFont="1" applyFill="1" applyBorder="1"/>
    <xf numFmtId="1" fontId="2" fillId="0" borderId="11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  <xf numFmtId="1" fontId="2" fillId="0" borderId="11" xfId="0" applyNumberFormat="1" applyFont="1" applyFill="1" applyBorder="1" applyAlignment="1">
      <alignment horizontal="left" vertical="top" wrapText="1"/>
    </xf>
    <xf numFmtId="1" fontId="2" fillId="0" borderId="12" xfId="0" applyNumberFormat="1" applyFont="1" applyFill="1" applyBorder="1" applyAlignment="1">
      <alignment horizontal="left" vertical="top" wrapText="1"/>
    </xf>
    <xf numFmtId="0" fontId="0" fillId="0" borderId="1" xfId="0" applyFill="1" applyBorder="1"/>
    <xf numFmtId="1" fontId="0" fillId="0" borderId="1" xfId="0" applyNumberFormat="1" applyFill="1" applyBorder="1"/>
    <xf numFmtId="1" fontId="0" fillId="0" borderId="13" xfId="0" applyNumberFormat="1" applyFill="1" applyBorder="1"/>
    <xf numFmtId="0" fontId="0" fillId="0" borderId="20" xfId="0" applyFill="1" applyBorder="1"/>
    <xf numFmtId="1" fontId="0" fillId="0" borderId="20" xfId="0" applyNumberFormat="1" applyFill="1" applyBorder="1"/>
    <xf numFmtId="1" fontId="0" fillId="0" borderId="25" xfId="0" applyNumberFormat="1" applyFill="1" applyBorder="1"/>
    <xf numFmtId="0" fontId="3" fillId="0" borderId="1" xfId="0" applyFont="1" applyFill="1" applyBorder="1"/>
    <xf numFmtId="0" fontId="3" fillId="0" borderId="20" xfId="0" applyFont="1" applyFill="1" applyBorder="1"/>
    <xf numFmtId="0" fontId="3" fillId="0" borderId="6" xfId="0" applyFont="1" applyFill="1" applyBorder="1"/>
    <xf numFmtId="1" fontId="1" fillId="0" borderId="6" xfId="0" applyNumberFormat="1" applyFont="1" applyFill="1" applyBorder="1"/>
    <xf numFmtId="0" fontId="2" fillId="0" borderId="21" xfId="0" applyFont="1" applyFill="1" applyBorder="1" applyAlignment="1">
      <alignment horizontal="left" vertical="top" wrapText="1"/>
    </xf>
    <xf numFmtId="0" fontId="1" fillId="0" borderId="3" xfId="0" applyFont="1" applyFill="1" applyBorder="1"/>
    <xf numFmtId="0" fontId="1" fillId="0" borderId="19" xfId="0" applyFont="1" applyFill="1" applyBorder="1"/>
    <xf numFmtId="0" fontId="1" fillId="0" borderId="31" xfId="0" applyFont="1" applyFill="1" applyBorder="1"/>
    <xf numFmtId="0" fontId="2" fillId="0" borderId="10" xfId="0" applyFont="1" applyFill="1" applyBorder="1" applyAlignment="1">
      <alignment horizontal="left" vertical="top" wrapText="1"/>
    </xf>
    <xf numFmtId="0" fontId="1" fillId="0" borderId="4" xfId="0" applyFont="1" applyFill="1" applyBorder="1"/>
    <xf numFmtId="0" fontId="1" fillId="0" borderId="5" xfId="0" applyFont="1" applyFill="1" applyBorder="1"/>
    <xf numFmtId="1" fontId="1" fillId="0" borderId="1" xfId="0" applyNumberFormat="1" applyFont="1" applyFill="1" applyBorder="1" applyAlignment="1">
      <alignment horizontal="right"/>
    </xf>
    <xf numFmtId="1" fontId="1" fillId="0" borderId="33" xfId="0" applyNumberFormat="1" applyFont="1" applyFill="1" applyBorder="1"/>
    <xf numFmtId="1" fontId="1" fillId="0" borderId="38" xfId="0" applyNumberFormat="1" applyFont="1" applyFill="1" applyBorder="1"/>
    <xf numFmtId="1" fontId="2" fillId="3" borderId="11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/>
    <xf numFmtId="0" fontId="1" fillId="3" borderId="1" xfId="0" applyFont="1" applyFill="1" applyBorder="1"/>
    <xf numFmtId="1" fontId="1" fillId="3" borderId="20" xfId="0" applyNumberFormat="1" applyFont="1" applyFill="1" applyBorder="1"/>
    <xf numFmtId="1" fontId="1" fillId="3" borderId="6" xfId="0" applyNumberFormat="1" applyFont="1" applyFill="1" applyBorder="1"/>
    <xf numFmtId="1" fontId="2" fillId="3" borderId="12" xfId="0" applyNumberFormat="1" applyFont="1" applyFill="1" applyBorder="1" applyAlignment="1">
      <alignment horizontal="left" vertical="top" wrapText="1"/>
    </xf>
    <xf numFmtId="1" fontId="1" fillId="3" borderId="13" xfId="0" applyNumberFormat="1" applyFont="1" applyFill="1" applyBorder="1"/>
    <xf numFmtId="1" fontId="1" fillId="3" borderId="25" xfId="0" applyNumberFormat="1" applyFont="1" applyFill="1" applyBorder="1"/>
    <xf numFmtId="1" fontId="1" fillId="3" borderId="14" xfId="0" applyNumberFormat="1" applyFont="1" applyFill="1" applyBorder="1"/>
    <xf numFmtId="0" fontId="1" fillId="3" borderId="6" xfId="0" applyFont="1" applyFill="1" applyBorder="1"/>
    <xf numFmtId="1" fontId="2" fillId="3" borderId="28" xfId="0" applyNumberFormat="1" applyFont="1" applyFill="1" applyBorder="1" applyAlignment="1">
      <alignment horizontal="left" vertical="top" wrapText="1"/>
    </xf>
    <xf numFmtId="1" fontId="1" fillId="3" borderId="29" xfId="0" applyNumberFormat="1" applyFont="1" applyFill="1" applyBorder="1"/>
    <xf numFmtId="1" fontId="1" fillId="3" borderId="30" xfId="0" applyNumberFormat="1" applyFont="1" applyFill="1" applyBorder="1"/>
    <xf numFmtId="1" fontId="2" fillId="3" borderId="22" xfId="0" applyNumberFormat="1" applyFont="1" applyFill="1" applyBorder="1" applyAlignment="1">
      <alignment horizontal="left" vertical="top" wrapText="1"/>
    </xf>
    <xf numFmtId="1" fontId="2" fillId="3" borderId="32" xfId="0" applyNumberFormat="1" applyFont="1" applyFill="1" applyBorder="1" applyAlignment="1">
      <alignment horizontal="left" vertical="top" wrapText="1"/>
    </xf>
    <xf numFmtId="1" fontId="1" fillId="3" borderId="34" xfId="0" applyNumberFormat="1" applyFont="1" applyFill="1" applyBorder="1"/>
    <xf numFmtId="0" fontId="1" fillId="3" borderId="31" xfId="0" applyFont="1" applyFill="1" applyBorder="1"/>
    <xf numFmtId="0" fontId="1" fillId="3" borderId="35" xfId="0" applyFont="1" applyFill="1" applyBorder="1"/>
    <xf numFmtId="0" fontId="1" fillId="3" borderId="33" xfId="0" applyFont="1" applyFill="1" applyBorder="1"/>
    <xf numFmtId="0" fontId="1" fillId="3" borderId="16" xfId="0" applyFont="1" applyFill="1" applyBorder="1"/>
    <xf numFmtId="0" fontId="0" fillId="3" borderId="22" xfId="0" applyFill="1" applyBorder="1" applyAlignment="1">
      <alignment wrapText="1"/>
    </xf>
    <xf numFmtId="0" fontId="0" fillId="3" borderId="23" xfId="0" applyFill="1" applyBorder="1" applyAlignment="1">
      <alignment wrapText="1"/>
    </xf>
    <xf numFmtId="0" fontId="1" fillId="3" borderId="2" xfId="0" applyFont="1" applyFill="1" applyBorder="1"/>
    <xf numFmtId="1" fontId="1" fillId="3" borderId="16" xfId="0" applyNumberFormat="1" applyFont="1" applyFill="1" applyBorder="1"/>
    <xf numFmtId="0" fontId="6" fillId="2" borderId="33" xfId="0" applyFont="1" applyFill="1" applyBorder="1" applyAlignment="1">
      <alignment vertical="top" wrapText="1"/>
    </xf>
    <xf numFmtId="0" fontId="6" fillId="2" borderId="38" xfId="0" applyFont="1" applyFill="1" applyBorder="1" applyAlignment="1">
      <alignment vertical="top" wrapText="1"/>
    </xf>
    <xf numFmtId="0" fontId="3" fillId="2" borderId="15" xfId="0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1" fillId="2" borderId="18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vertical="center" wrapText="1"/>
    </xf>
    <xf numFmtId="0" fontId="1" fillId="2" borderId="18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2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4" borderId="24" xfId="0" applyFont="1" applyFill="1" applyBorder="1" applyAlignment="1">
      <alignment horizontal="center" vertical="top"/>
    </xf>
  </cellXfs>
  <cellStyles count="3">
    <cellStyle name="Hypertextové prepojenie" xfId="2" builtinId="8"/>
    <cellStyle name="Normálna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83"/>
  <sheetViews>
    <sheetView topLeftCell="A28" zoomScale="90" zoomScaleNormal="90" workbookViewId="0">
      <selection activeCell="E10" sqref="E10"/>
    </sheetView>
  </sheetViews>
  <sheetFormatPr defaultColWidth="8.85546875" defaultRowHeight="15" x14ac:dyDescent="0.25"/>
  <cols>
    <col min="1" max="1" width="9" style="1" customWidth="1"/>
    <col min="2" max="2" width="12.42578125" style="1" customWidth="1"/>
    <col min="3" max="3" width="12.28515625" style="1" customWidth="1"/>
    <col min="4" max="4" width="13.5703125" style="3" customWidth="1"/>
    <col min="5" max="6" width="13.5703125" style="1" customWidth="1"/>
    <col min="7" max="7" width="15" style="3" customWidth="1"/>
    <col min="8" max="8" width="12.7109375" style="1" customWidth="1"/>
    <col min="9" max="9" width="12.28515625" style="1" customWidth="1"/>
    <col min="10" max="10" width="18.42578125" style="1" customWidth="1"/>
    <col min="11" max="11" width="11.140625" style="1" customWidth="1"/>
    <col min="12" max="12" width="13.28515625" style="1" customWidth="1"/>
    <col min="13" max="13" width="18.7109375" style="1" customWidth="1"/>
    <col min="14" max="14" width="6.28515625" style="1" customWidth="1"/>
    <col min="15" max="15" width="19.140625" style="1" customWidth="1"/>
    <col min="16" max="16" width="16.28515625" style="1" customWidth="1"/>
    <col min="17" max="17" width="7.5703125" style="1" customWidth="1"/>
    <col min="18" max="18" width="6.140625" style="1" customWidth="1"/>
    <col min="19" max="19" width="5.85546875" style="1" customWidth="1"/>
    <col min="20" max="20" width="8.85546875" style="1"/>
    <col min="21" max="21" width="5" style="1" customWidth="1"/>
    <col min="22" max="22" width="6.140625" style="1" customWidth="1"/>
    <col min="23" max="16384" width="8.85546875" style="1"/>
  </cols>
  <sheetData>
    <row r="1" spans="1:18" ht="15.75" thickBot="1" x14ac:dyDescent="0.3">
      <c r="A1" s="8" t="s">
        <v>20</v>
      </c>
    </row>
    <row r="2" spans="1:18" ht="50.25" customHeight="1" thickBot="1" x14ac:dyDescent="0.3">
      <c r="A2" s="222" t="s">
        <v>122</v>
      </c>
      <c r="B2" s="223"/>
      <c r="C2" s="223"/>
      <c r="D2" s="223"/>
      <c r="E2" s="224"/>
      <c r="F2" s="11"/>
      <c r="G2" s="11"/>
      <c r="H2" s="11"/>
      <c r="I2" s="11"/>
      <c r="J2" s="12"/>
      <c r="K2" s="13"/>
      <c r="L2" s="13"/>
      <c r="M2" s="13"/>
      <c r="N2" s="13"/>
      <c r="O2" s="13"/>
      <c r="P2" s="13"/>
      <c r="Q2" s="13"/>
      <c r="R2" s="13"/>
    </row>
    <row r="3" spans="1:18" ht="60" x14ac:dyDescent="0.25">
      <c r="A3" s="14" t="s">
        <v>1</v>
      </c>
      <c r="B3" s="161" t="s">
        <v>21</v>
      </c>
      <c r="C3" s="187" t="s">
        <v>22</v>
      </c>
      <c r="D3" s="163" t="s">
        <v>23</v>
      </c>
      <c r="E3" s="192" t="s">
        <v>24</v>
      </c>
      <c r="F3" s="15"/>
      <c r="G3" s="15"/>
    </row>
    <row r="4" spans="1:18" x14ac:dyDescent="0.25">
      <c r="A4" s="6" t="s">
        <v>6</v>
      </c>
      <c r="B4" s="93">
        <v>12</v>
      </c>
      <c r="C4" s="188">
        <v>13</v>
      </c>
      <c r="D4" s="93">
        <v>0</v>
      </c>
      <c r="E4" s="193">
        <v>59</v>
      </c>
      <c r="F4" s="4"/>
      <c r="G4" s="4"/>
    </row>
    <row r="5" spans="1:18" x14ac:dyDescent="0.25">
      <c r="A5" s="6" t="s">
        <v>7</v>
      </c>
      <c r="B5" s="93">
        <v>14</v>
      </c>
      <c r="C5" s="188">
        <v>0</v>
      </c>
      <c r="D5" s="93">
        <v>3</v>
      </c>
      <c r="E5" s="193">
        <v>26</v>
      </c>
      <c r="F5" s="4"/>
      <c r="G5" s="4"/>
      <c r="I5" s="5"/>
    </row>
    <row r="6" spans="1:18" x14ac:dyDescent="0.25">
      <c r="A6" s="6" t="s">
        <v>8</v>
      </c>
      <c r="B6" s="93">
        <v>36</v>
      </c>
      <c r="C6" s="189">
        <v>34</v>
      </c>
      <c r="D6" s="94">
        <v>0</v>
      </c>
      <c r="E6" s="193">
        <v>33</v>
      </c>
      <c r="F6" s="4"/>
      <c r="G6" s="4"/>
    </row>
    <row r="7" spans="1:18" x14ac:dyDescent="0.25">
      <c r="A7" s="6" t="s">
        <v>9</v>
      </c>
      <c r="B7" s="93">
        <v>2</v>
      </c>
      <c r="C7" s="188">
        <v>4</v>
      </c>
      <c r="D7" s="93">
        <v>0</v>
      </c>
      <c r="E7" s="193">
        <v>3</v>
      </c>
      <c r="F7" s="4"/>
      <c r="G7" s="4"/>
    </row>
    <row r="8" spans="1:18" x14ac:dyDescent="0.25">
      <c r="A8" s="6" t="s">
        <v>10</v>
      </c>
      <c r="B8" s="93">
        <v>7</v>
      </c>
      <c r="C8" s="188">
        <v>8</v>
      </c>
      <c r="D8" s="93">
        <v>0</v>
      </c>
      <c r="E8" s="193">
        <v>12</v>
      </c>
      <c r="F8" s="4"/>
      <c r="G8" s="4"/>
    </row>
    <row r="9" spans="1:18" ht="54" customHeight="1" thickBot="1" x14ac:dyDescent="0.3">
      <c r="A9" s="17" t="s">
        <v>11</v>
      </c>
      <c r="B9" s="162">
        <v>15</v>
      </c>
      <c r="C9" s="190">
        <v>2</v>
      </c>
      <c r="D9" s="162">
        <v>0</v>
      </c>
      <c r="E9" s="194">
        <v>7</v>
      </c>
      <c r="F9" s="4"/>
      <c r="G9" s="4"/>
    </row>
    <row r="10" spans="1:18" ht="15.75" thickBot="1" x14ac:dyDescent="0.3">
      <c r="A10" s="37" t="s">
        <v>25</v>
      </c>
      <c r="B10" s="138">
        <f>B4+B5+B6+B7+B8+B9</f>
        <v>86</v>
      </c>
      <c r="C10" s="191">
        <f>SUM(C4:C9)</f>
        <v>61</v>
      </c>
      <c r="D10" s="138">
        <v>3</v>
      </c>
      <c r="E10" s="22">
        <f>SUM(E4:E9)</f>
        <v>140</v>
      </c>
      <c r="F10" s="2"/>
      <c r="G10" s="2"/>
    </row>
    <row r="11" spans="1:18" x14ac:dyDescent="0.25">
      <c r="A11" s="2"/>
      <c r="B11" s="2"/>
      <c r="C11" s="2"/>
      <c r="D11" s="2"/>
      <c r="E11" s="2"/>
      <c r="F11" s="2"/>
      <c r="G11" s="2"/>
    </row>
    <row r="12" spans="1:18" ht="15.75" thickBot="1" x14ac:dyDescent="0.3">
      <c r="A12" s="16" t="s">
        <v>60</v>
      </c>
      <c r="B12" s="16"/>
      <c r="C12" s="2"/>
      <c r="D12" s="2"/>
      <c r="E12" s="2"/>
      <c r="F12" s="2"/>
      <c r="G12" s="2"/>
    </row>
    <row r="13" spans="1:18" ht="49.5" customHeight="1" thickBot="1" x14ac:dyDescent="0.3">
      <c r="A13" s="222" t="s">
        <v>129</v>
      </c>
      <c r="B13" s="223"/>
      <c r="C13" s="223"/>
      <c r="D13" s="223"/>
      <c r="E13" s="224"/>
      <c r="F13" s="11"/>
      <c r="G13" s="2"/>
    </row>
    <row r="14" spans="1:18" ht="60" x14ac:dyDescent="0.25">
      <c r="A14" s="14" t="s">
        <v>1</v>
      </c>
      <c r="B14" s="164" t="s">
        <v>21</v>
      </c>
      <c r="C14" s="165" t="s">
        <v>22</v>
      </c>
      <c r="D14" s="163" t="s">
        <v>23</v>
      </c>
      <c r="E14" s="166" t="s">
        <v>24</v>
      </c>
      <c r="F14" s="15"/>
      <c r="G14" s="2"/>
      <c r="N14" s="5"/>
    </row>
    <row r="15" spans="1:18" x14ac:dyDescent="0.25">
      <c r="A15" s="6" t="s">
        <v>6</v>
      </c>
      <c r="B15" s="167">
        <v>1</v>
      </c>
      <c r="C15" s="168">
        <v>0</v>
      </c>
      <c r="D15" s="168">
        <v>0</v>
      </c>
      <c r="E15" s="169">
        <v>0</v>
      </c>
      <c r="F15" s="4"/>
      <c r="G15" s="2"/>
    </row>
    <row r="16" spans="1:18" x14ac:dyDescent="0.25">
      <c r="A16" s="6" t="s">
        <v>7</v>
      </c>
      <c r="B16" s="167">
        <v>0</v>
      </c>
      <c r="C16" s="168">
        <v>0</v>
      </c>
      <c r="D16" s="168">
        <v>0</v>
      </c>
      <c r="E16" s="169">
        <v>0</v>
      </c>
      <c r="F16" s="4"/>
      <c r="G16" s="2"/>
    </row>
    <row r="17" spans="1:22" x14ac:dyDescent="0.25">
      <c r="A17" s="6" t="s">
        <v>8</v>
      </c>
      <c r="B17" s="167">
        <v>1</v>
      </c>
      <c r="C17" s="168">
        <v>0</v>
      </c>
      <c r="D17" s="168">
        <v>0</v>
      </c>
      <c r="E17" s="169">
        <v>0</v>
      </c>
      <c r="F17" s="4"/>
      <c r="G17" s="2"/>
      <c r="V17" s="5"/>
    </row>
    <row r="18" spans="1:22" x14ac:dyDescent="0.25">
      <c r="A18" s="6" t="s">
        <v>9</v>
      </c>
      <c r="B18" s="167">
        <v>0</v>
      </c>
      <c r="C18" s="168">
        <v>0</v>
      </c>
      <c r="D18" s="168">
        <v>0</v>
      </c>
      <c r="E18" s="169">
        <v>0</v>
      </c>
      <c r="F18" s="4"/>
      <c r="G18" s="2"/>
    </row>
    <row r="19" spans="1:22" ht="15.75" x14ac:dyDescent="0.25">
      <c r="A19" s="6" t="s">
        <v>10</v>
      </c>
      <c r="B19" s="167">
        <v>1</v>
      </c>
      <c r="C19" s="168">
        <v>0</v>
      </c>
      <c r="D19" s="168">
        <v>0</v>
      </c>
      <c r="E19" s="169">
        <v>0</v>
      </c>
      <c r="F19" s="4"/>
      <c r="G19" s="2"/>
      <c r="J19" s="133"/>
      <c r="K19"/>
      <c r="M19"/>
    </row>
    <row r="20" spans="1:22" ht="16.5" thickBot="1" x14ac:dyDescent="0.3">
      <c r="A20" s="17" t="s">
        <v>11</v>
      </c>
      <c r="B20" s="170">
        <v>0</v>
      </c>
      <c r="C20" s="171">
        <v>0</v>
      </c>
      <c r="D20" s="171">
        <v>0</v>
      </c>
      <c r="E20" s="172">
        <v>0</v>
      </c>
      <c r="F20" s="4"/>
      <c r="G20" s="2"/>
      <c r="J20" s="133"/>
      <c r="K20"/>
      <c r="L20"/>
      <c r="M20"/>
    </row>
    <row r="21" spans="1:22" ht="15.75" thickBot="1" x14ac:dyDescent="0.3">
      <c r="A21" s="10" t="s">
        <v>25</v>
      </c>
      <c r="B21" s="138">
        <f>SUM(B15:B20)</f>
        <v>3</v>
      </c>
      <c r="C21" s="138">
        <f t="shared" ref="C21:E21" si="0">SUM(C15:C20)</f>
        <v>0</v>
      </c>
      <c r="D21" s="138">
        <f t="shared" si="0"/>
        <v>0</v>
      </c>
      <c r="E21" s="138">
        <f t="shared" si="0"/>
        <v>0</v>
      </c>
      <c r="F21" s="2"/>
      <c r="G21" s="2"/>
    </row>
    <row r="22" spans="1:22" x14ac:dyDescent="0.25">
      <c r="A22" s="2"/>
      <c r="B22" s="2"/>
      <c r="C22" s="2"/>
      <c r="D22" s="2"/>
      <c r="E22" s="2"/>
      <c r="F22" s="2"/>
      <c r="G22" s="2"/>
    </row>
    <row r="23" spans="1:22" ht="15.75" thickBot="1" x14ac:dyDescent="0.3">
      <c r="A23" s="8" t="s">
        <v>26</v>
      </c>
    </row>
    <row r="24" spans="1:22" ht="93" customHeight="1" thickBot="1" x14ac:dyDescent="0.3">
      <c r="A24" s="48"/>
      <c r="B24" s="213" t="s">
        <v>128</v>
      </c>
      <c r="C24" s="214"/>
      <c r="D24" s="213" t="s">
        <v>127</v>
      </c>
      <c r="E24" s="214"/>
      <c r="F24" s="213" t="s">
        <v>126</v>
      </c>
      <c r="G24" s="214"/>
      <c r="H24" s="213" t="s">
        <v>124</v>
      </c>
      <c r="I24" s="215"/>
      <c r="J24" s="214"/>
      <c r="K24" s="213" t="s">
        <v>125</v>
      </c>
      <c r="L24" s="215"/>
      <c r="M24" s="213" t="s">
        <v>137</v>
      </c>
      <c r="N24" s="214"/>
    </row>
    <row r="25" spans="1:22" ht="60" x14ac:dyDescent="0.25">
      <c r="A25" s="14" t="s">
        <v>1</v>
      </c>
      <c r="B25" s="164" t="s">
        <v>120</v>
      </c>
      <c r="C25" s="192" t="s">
        <v>69</v>
      </c>
      <c r="D25" s="164" t="s">
        <v>120</v>
      </c>
      <c r="E25" s="192" t="s">
        <v>69</v>
      </c>
      <c r="F25" s="164" t="s">
        <v>120</v>
      </c>
      <c r="G25" s="197" t="s">
        <v>69</v>
      </c>
      <c r="H25" s="177" t="s">
        <v>120</v>
      </c>
      <c r="I25" s="200" t="s">
        <v>22</v>
      </c>
      <c r="J25" s="201" t="s">
        <v>24</v>
      </c>
      <c r="K25" s="181" t="s">
        <v>120</v>
      </c>
      <c r="L25" s="197" t="s">
        <v>69</v>
      </c>
      <c r="M25" s="181" t="s">
        <v>120</v>
      </c>
      <c r="N25" s="192" t="s">
        <v>69</v>
      </c>
    </row>
    <row r="26" spans="1:22" x14ac:dyDescent="0.25">
      <c r="A26" s="6" t="s">
        <v>6</v>
      </c>
      <c r="B26" s="173">
        <v>0</v>
      </c>
      <c r="C26" s="193">
        <v>0</v>
      </c>
      <c r="D26" s="93">
        <v>0</v>
      </c>
      <c r="E26" s="193">
        <v>0</v>
      </c>
      <c r="F26" s="96">
        <v>1</v>
      </c>
      <c r="G26" s="198">
        <v>0</v>
      </c>
      <c r="H26" s="178">
        <v>3</v>
      </c>
      <c r="I26" s="188">
        <v>0</v>
      </c>
      <c r="J26" s="198">
        <v>4</v>
      </c>
      <c r="K26" s="178">
        <v>0</v>
      </c>
      <c r="L26" s="198">
        <v>0</v>
      </c>
      <c r="M26" s="178">
        <v>0</v>
      </c>
      <c r="N26" s="193">
        <v>6</v>
      </c>
    </row>
    <row r="27" spans="1:22" x14ac:dyDescent="0.25">
      <c r="A27" s="6" t="s">
        <v>7</v>
      </c>
      <c r="B27" s="173">
        <v>0</v>
      </c>
      <c r="C27" s="193">
        <v>0</v>
      </c>
      <c r="D27" s="93">
        <v>0</v>
      </c>
      <c r="E27" s="193">
        <v>0</v>
      </c>
      <c r="F27" s="96">
        <v>0</v>
      </c>
      <c r="G27" s="198">
        <v>0</v>
      </c>
      <c r="H27" s="178">
        <v>2</v>
      </c>
      <c r="I27" s="188">
        <v>0</v>
      </c>
      <c r="J27" s="198">
        <v>0</v>
      </c>
      <c r="K27" s="178">
        <v>1</v>
      </c>
      <c r="L27" s="198">
        <v>1</v>
      </c>
      <c r="M27" s="178">
        <v>0</v>
      </c>
      <c r="N27" s="193">
        <v>0</v>
      </c>
    </row>
    <row r="28" spans="1:22" x14ac:dyDescent="0.25">
      <c r="A28" s="6" t="s">
        <v>8</v>
      </c>
      <c r="B28" s="173">
        <v>0</v>
      </c>
      <c r="C28" s="193">
        <v>0</v>
      </c>
      <c r="D28" s="93">
        <v>0</v>
      </c>
      <c r="E28" s="193">
        <v>0</v>
      </c>
      <c r="F28" s="96">
        <v>1</v>
      </c>
      <c r="G28" s="198">
        <v>6</v>
      </c>
      <c r="H28" s="178">
        <v>19</v>
      </c>
      <c r="I28" s="188">
        <v>0</v>
      </c>
      <c r="J28" s="198">
        <v>0</v>
      </c>
      <c r="K28" s="178">
        <v>1</v>
      </c>
      <c r="L28" s="198">
        <v>1</v>
      </c>
      <c r="M28" s="178">
        <v>3</v>
      </c>
      <c r="N28" s="193">
        <v>0</v>
      </c>
      <c r="O28" s="3"/>
    </row>
    <row r="29" spans="1:22" x14ac:dyDescent="0.25">
      <c r="A29" s="6" t="s">
        <v>9</v>
      </c>
      <c r="B29" s="173">
        <v>11</v>
      </c>
      <c r="C29" s="193">
        <v>0</v>
      </c>
      <c r="D29" s="93">
        <v>0</v>
      </c>
      <c r="E29" s="193">
        <v>0</v>
      </c>
      <c r="F29" s="96">
        <v>0</v>
      </c>
      <c r="G29" s="198">
        <v>0</v>
      </c>
      <c r="H29" s="178">
        <v>1</v>
      </c>
      <c r="I29" s="188">
        <v>0</v>
      </c>
      <c r="J29" s="198">
        <v>1</v>
      </c>
      <c r="K29" s="178">
        <v>0</v>
      </c>
      <c r="L29" s="198">
        <v>0</v>
      </c>
      <c r="M29" s="178">
        <v>0</v>
      </c>
      <c r="N29" s="193">
        <v>2</v>
      </c>
    </row>
    <row r="30" spans="1:22" x14ac:dyDescent="0.25">
      <c r="A30" s="6" t="s">
        <v>10</v>
      </c>
      <c r="B30" s="173">
        <v>0</v>
      </c>
      <c r="C30" s="193">
        <v>0</v>
      </c>
      <c r="D30" s="93">
        <v>0</v>
      </c>
      <c r="E30" s="193">
        <v>0</v>
      </c>
      <c r="F30" s="96">
        <v>14</v>
      </c>
      <c r="G30" s="198">
        <v>5</v>
      </c>
      <c r="H30" s="178">
        <v>3</v>
      </c>
      <c r="I30" s="188">
        <v>0</v>
      </c>
      <c r="J30" s="198">
        <v>0</v>
      </c>
      <c r="K30" s="178">
        <v>0</v>
      </c>
      <c r="L30" s="198">
        <v>0</v>
      </c>
      <c r="M30" s="178">
        <v>0</v>
      </c>
      <c r="N30" s="193">
        <v>0</v>
      </c>
    </row>
    <row r="31" spans="1:22" ht="15.75" thickBot="1" x14ac:dyDescent="0.3">
      <c r="A31" s="7" t="s">
        <v>11</v>
      </c>
      <c r="B31" s="174">
        <v>0</v>
      </c>
      <c r="C31" s="195">
        <v>0</v>
      </c>
      <c r="D31" s="162">
        <v>0</v>
      </c>
      <c r="E31" s="195">
        <v>0</v>
      </c>
      <c r="F31" s="99">
        <v>1</v>
      </c>
      <c r="G31" s="199">
        <v>1</v>
      </c>
      <c r="H31" s="179">
        <v>0</v>
      </c>
      <c r="I31" s="190">
        <v>0</v>
      </c>
      <c r="J31" s="202">
        <v>2</v>
      </c>
      <c r="K31" s="182">
        <v>3</v>
      </c>
      <c r="L31" s="199">
        <v>0</v>
      </c>
      <c r="M31" s="182">
        <v>0</v>
      </c>
      <c r="N31" s="195">
        <v>0</v>
      </c>
    </row>
    <row r="32" spans="1:22" ht="15.75" thickBot="1" x14ac:dyDescent="0.3">
      <c r="A32" s="10" t="s">
        <v>25</v>
      </c>
      <c r="B32" s="175">
        <v>11</v>
      </c>
      <c r="C32" s="196">
        <v>0</v>
      </c>
      <c r="D32" s="138">
        <v>0</v>
      </c>
      <c r="E32" s="196">
        <v>0</v>
      </c>
      <c r="F32" s="176">
        <f>F26+F27+F28+F29+F30+F31</f>
        <v>17</v>
      </c>
      <c r="G32" s="191">
        <f>SUM(G26:G31)</f>
        <v>12</v>
      </c>
      <c r="H32" s="180">
        <f>H26+H27+H28+H29+H30+H31</f>
        <v>28</v>
      </c>
      <c r="I32" s="203">
        <v>0</v>
      </c>
      <c r="J32" s="204">
        <v>7</v>
      </c>
      <c r="K32" s="183">
        <f>K26+K27+K28+K29+K30+K31</f>
        <v>5</v>
      </c>
      <c r="L32" s="205">
        <v>2</v>
      </c>
      <c r="M32" s="183">
        <f>M26+M27+M28+M29+M30+M31</f>
        <v>3</v>
      </c>
      <c r="N32" s="206">
        <v>8</v>
      </c>
    </row>
    <row r="33" spans="1:22" s="5" customFormat="1" x14ac:dyDescent="0.25">
      <c r="A33" s="2"/>
      <c r="B33" s="16"/>
      <c r="C33" s="36"/>
      <c r="D33" s="2"/>
      <c r="E33" s="2"/>
      <c r="F33" s="2"/>
      <c r="G33" s="2"/>
      <c r="N33" s="1"/>
      <c r="O33" s="1"/>
      <c r="P33" s="1"/>
      <c r="Q33" s="1"/>
      <c r="R33" s="1"/>
      <c r="S33" s="1"/>
      <c r="T33" s="1"/>
      <c r="U33" s="1"/>
      <c r="V33" s="1"/>
    </row>
    <row r="34" spans="1:22" ht="15.75" thickBot="1" x14ac:dyDescent="0.3">
      <c r="A34" s="8" t="s">
        <v>27</v>
      </c>
      <c r="J34" s="3"/>
    </row>
    <row r="35" spans="1:22" ht="27.95" customHeight="1" thickBot="1" x14ac:dyDescent="0.3">
      <c r="A35" s="216" t="s">
        <v>123</v>
      </c>
      <c r="B35" s="217"/>
      <c r="C35" s="217"/>
      <c r="D35" s="217"/>
      <c r="E35" s="217"/>
      <c r="F35" s="218"/>
      <c r="G35" s="1"/>
    </row>
    <row r="36" spans="1:22" ht="75" x14ac:dyDescent="0.25">
      <c r="A36" s="18" t="s">
        <v>1</v>
      </c>
      <c r="B36" s="19" t="s">
        <v>61</v>
      </c>
      <c r="C36" s="19" t="s">
        <v>62</v>
      </c>
      <c r="D36" s="20" t="s">
        <v>63</v>
      </c>
      <c r="E36" s="21" t="s">
        <v>70</v>
      </c>
      <c r="F36" s="38" t="s">
        <v>66</v>
      </c>
      <c r="G36" s="1"/>
      <c r="L36" s="3"/>
    </row>
    <row r="37" spans="1:22" x14ac:dyDescent="0.25">
      <c r="A37" s="6" t="s">
        <v>6</v>
      </c>
      <c r="B37" s="93">
        <v>12</v>
      </c>
      <c r="C37" s="93">
        <v>1</v>
      </c>
      <c r="D37" s="93">
        <v>0</v>
      </c>
      <c r="E37" s="184">
        <f t="shared" ref="E37:E42" si="1">B26+D26+F26+H26+K26</f>
        <v>4</v>
      </c>
      <c r="F37" s="95">
        <f>SUM(B37:E37)</f>
        <v>17</v>
      </c>
      <c r="G37" s="1"/>
    </row>
    <row r="38" spans="1:22" x14ac:dyDescent="0.25">
      <c r="A38" s="6" t="s">
        <v>7</v>
      </c>
      <c r="B38" s="93">
        <v>14</v>
      </c>
      <c r="C38" s="93">
        <v>0</v>
      </c>
      <c r="D38" s="93">
        <v>3</v>
      </c>
      <c r="E38" s="184">
        <f t="shared" si="1"/>
        <v>3</v>
      </c>
      <c r="F38" s="95">
        <f t="shared" ref="F38:F43" si="2">SUM(B38:E38)</f>
        <v>20</v>
      </c>
    </row>
    <row r="39" spans="1:22" x14ac:dyDescent="0.25">
      <c r="A39" s="6" t="s">
        <v>8</v>
      </c>
      <c r="B39" s="93">
        <v>36</v>
      </c>
      <c r="C39" s="93">
        <v>1</v>
      </c>
      <c r="D39" s="94">
        <v>0</v>
      </c>
      <c r="E39" s="184">
        <f>B28+D28+F28+H28+K28+M28</f>
        <v>24</v>
      </c>
      <c r="F39" s="95">
        <f t="shared" si="2"/>
        <v>61</v>
      </c>
    </row>
    <row r="40" spans="1:22" x14ac:dyDescent="0.25">
      <c r="A40" s="6" t="s">
        <v>9</v>
      </c>
      <c r="B40" s="93">
        <v>2</v>
      </c>
      <c r="C40" s="93">
        <v>0</v>
      </c>
      <c r="D40" s="93">
        <v>0</v>
      </c>
      <c r="E40" s="184">
        <f t="shared" si="1"/>
        <v>12</v>
      </c>
      <c r="F40" s="95">
        <f t="shared" si="2"/>
        <v>14</v>
      </c>
    </row>
    <row r="41" spans="1:22" x14ac:dyDescent="0.25">
      <c r="A41" s="7" t="s">
        <v>10</v>
      </c>
      <c r="B41" s="93">
        <v>7</v>
      </c>
      <c r="C41" s="97">
        <v>1</v>
      </c>
      <c r="D41" s="93">
        <v>0</v>
      </c>
      <c r="E41" s="184">
        <f t="shared" si="1"/>
        <v>17</v>
      </c>
      <c r="F41" s="95">
        <f t="shared" si="2"/>
        <v>25</v>
      </c>
    </row>
    <row r="42" spans="1:22" ht="15.75" thickBot="1" x14ac:dyDescent="0.3">
      <c r="A42" s="7" t="s">
        <v>11</v>
      </c>
      <c r="B42" s="162">
        <v>15</v>
      </c>
      <c r="C42" s="97">
        <v>0</v>
      </c>
      <c r="D42" s="162">
        <v>0</v>
      </c>
      <c r="E42" s="184">
        <f t="shared" si="1"/>
        <v>4</v>
      </c>
      <c r="F42" s="98">
        <f t="shared" si="2"/>
        <v>19</v>
      </c>
    </row>
    <row r="43" spans="1:22" ht="15.75" thickBot="1" x14ac:dyDescent="0.3">
      <c r="A43" s="10" t="s">
        <v>25</v>
      </c>
      <c r="B43" s="138">
        <f>B37+B38+B39+B41+B40+B42</f>
        <v>86</v>
      </c>
      <c r="C43" s="138">
        <f>SUM(C37:C42)</f>
        <v>3</v>
      </c>
      <c r="D43" s="138">
        <v>3</v>
      </c>
      <c r="E43" s="185">
        <f>E37+E38+E39+E40+E41+E42</f>
        <v>64</v>
      </c>
      <c r="F43" s="186">
        <f t="shared" si="2"/>
        <v>156</v>
      </c>
    </row>
    <row r="45" spans="1:22" ht="24.75" customHeight="1" thickBot="1" x14ac:dyDescent="0.3">
      <c r="A45" s="8" t="s">
        <v>73</v>
      </c>
    </row>
    <row r="46" spans="1:22" ht="18.600000000000001" customHeight="1" thickBot="1" x14ac:dyDescent="0.3">
      <c r="A46" s="219" t="s">
        <v>130</v>
      </c>
      <c r="B46" s="220"/>
      <c r="C46" s="220"/>
      <c r="D46" s="220"/>
      <c r="E46" s="220"/>
      <c r="F46" s="221"/>
      <c r="G46" s="1"/>
    </row>
    <row r="47" spans="1:22" ht="75" x14ac:dyDescent="0.25">
      <c r="A47" s="49" t="s">
        <v>1</v>
      </c>
      <c r="B47" s="207" t="s">
        <v>64</v>
      </c>
      <c r="C47" s="207" t="s">
        <v>68</v>
      </c>
      <c r="D47" s="207" t="s">
        <v>65</v>
      </c>
      <c r="E47" s="207" t="s">
        <v>71</v>
      </c>
      <c r="F47" s="208" t="s">
        <v>72</v>
      </c>
      <c r="G47" s="1"/>
    </row>
    <row r="48" spans="1:22" x14ac:dyDescent="0.25">
      <c r="A48" s="6" t="s">
        <v>6</v>
      </c>
      <c r="B48" s="188">
        <v>13</v>
      </c>
      <c r="C48" s="189">
        <v>0</v>
      </c>
      <c r="D48" s="193">
        <v>59</v>
      </c>
      <c r="E48" s="188">
        <v>10</v>
      </c>
      <c r="F48" s="193">
        <f t="shared" ref="F48:F53" si="3">SUM(B48:E48)</f>
        <v>82</v>
      </c>
      <c r="G48" s="1"/>
    </row>
    <row r="49" spans="1:7" x14ac:dyDescent="0.25">
      <c r="A49" s="6" t="s">
        <v>7</v>
      </c>
      <c r="B49" s="188">
        <v>0</v>
      </c>
      <c r="C49" s="189">
        <v>0</v>
      </c>
      <c r="D49" s="193">
        <v>26</v>
      </c>
      <c r="E49" s="188">
        <v>1</v>
      </c>
      <c r="F49" s="193">
        <f t="shared" si="3"/>
        <v>27</v>
      </c>
      <c r="G49" s="1"/>
    </row>
    <row r="50" spans="1:7" x14ac:dyDescent="0.25">
      <c r="A50" s="6" t="s">
        <v>8</v>
      </c>
      <c r="B50" s="189">
        <v>34</v>
      </c>
      <c r="C50" s="189">
        <v>0</v>
      </c>
      <c r="D50" s="193">
        <v>33</v>
      </c>
      <c r="E50" s="188">
        <v>7</v>
      </c>
      <c r="F50" s="193">
        <f t="shared" si="3"/>
        <v>74</v>
      </c>
      <c r="G50" s="1"/>
    </row>
    <row r="51" spans="1:7" x14ac:dyDescent="0.25">
      <c r="A51" s="6" t="s">
        <v>9</v>
      </c>
      <c r="B51" s="188">
        <v>4</v>
      </c>
      <c r="C51" s="189">
        <v>0</v>
      </c>
      <c r="D51" s="193">
        <v>3</v>
      </c>
      <c r="E51" s="188">
        <v>3</v>
      </c>
      <c r="F51" s="193">
        <f t="shared" si="3"/>
        <v>10</v>
      </c>
      <c r="G51" s="1"/>
    </row>
    <row r="52" spans="1:7" x14ac:dyDescent="0.25">
      <c r="A52" s="6" t="s">
        <v>10</v>
      </c>
      <c r="B52" s="188">
        <v>8</v>
      </c>
      <c r="C52" s="189">
        <v>0</v>
      </c>
      <c r="D52" s="193">
        <v>12</v>
      </c>
      <c r="E52" s="188">
        <v>5</v>
      </c>
      <c r="F52" s="193">
        <f t="shared" si="3"/>
        <v>25</v>
      </c>
      <c r="G52" s="1"/>
    </row>
    <row r="53" spans="1:7" ht="15.75" thickBot="1" x14ac:dyDescent="0.3">
      <c r="A53" s="7" t="s">
        <v>11</v>
      </c>
      <c r="B53" s="190">
        <v>2</v>
      </c>
      <c r="C53" s="209">
        <v>0</v>
      </c>
      <c r="D53" s="194">
        <v>7</v>
      </c>
      <c r="E53" s="188">
        <v>3</v>
      </c>
      <c r="F53" s="193">
        <f t="shared" si="3"/>
        <v>12</v>
      </c>
      <c r="G53" s="1"/>
    </row>
    <row r="54" spans="1:7" ht="15.75" thickBot="1" x14ac:dyDescent="0.3">
      <c r="A54" s="10" t="s">
        <v>25</v>
      </c>
      <c r="B54" s="191">
        <f>SUM(B48:B53)</f>
        <v>61</v>
      </c>
      <c r="C54" s="191">
        <v>0</v>
      </c>
      <c r="D54" s="210">
        <f>SUM(D48:D53)</f>
        <v>140</v>
      </c>
      <c r="E54" s="191">
        <f>SUM(E48:E53)</f>
        <v>29</v>
      </c>
      <c r="F54" s="210">
        <v>230</v>
      </c>
      <c r="G54" s="1"/>
    </row>
    <row r="55" spans="1:7" x14ac:dyDescent="0.25">
      <c r="C55" s="3"/>
      <c r="D55" s="1"/>
    </row>
    <row r="56" spans="1:7" x14ac:dyDescent="0.25">
      <c r="C56" s="3"/>
      <c r="D56" s="1"/>
    </row>
    <row r="61" spans="1:7" x14ac:dyDescent="0.25">
      <c r="D61" s="1"/>
      <c r="G61" s="1"/>
    </row>
    <row r="62" spans="1:7" x14ac:dyDescent="0.25">
      <c r="D62" s="1"/>
      <c r="G62" s="1"/>
    </row>
    <row r="63" spans="1:7" x14ac:dyDescent="0.25">
      <c r="D63" s="1"/>
      <c r="G63" s="1"/>
    </row>
    <row r="64" spans="1:7" x14ac:dyDescent="0.25">
      <c r="D64" s="1"/>
      <c r="G64" s="1"/>
    </row>
    <row r="65" spans="4:7" x14ac:dyDescent="0.25">
      <c r="D65" s="1"/>
      <c r="G65" s="1"/>
    </row>
    <row r="66" spans="4:7" x14ac:dyDescent="0.25">
      <c r="D66" s="1"/>
      <c r="G66" s="1"/>
    </row>
    <row r="67" spans="4:7" x14ac:dyDescent="0.25">
      <c r="D67" s="1"/>
      <c r="G67" s="1"/>
    </row>
    <row r="68" spans="4:7" x14ac:dyDescent="0.25">
      <c r="D68" s="1"/>
      <c r="G68" s="1"/>
    </row>
    <row r="69" spans="4:7" x14ac:dyDescent="0.25">
      <c r="D69" s="1"/>
      <c r="G69" s="1"/>
    </row>
    <row r="70" spans="4:7" x14ac:dyDescent="0.25">
      <c r="D70" s="1"/>
      <c r="G70" s="1"/>
    </row>
    <row r="71" spans="4:7" x14ac:dyDescent="0.25">
      <c r="D71" s="1"/>
      <c r="G71" s="1"/>
    </row>
    <row r="72" spans="4:7" x14ac:dyDescent="0.25">
      <c r="D72" s="1"/>
      <c r="G72" s="1"/>
    </row>
    <row r="73" spans="4:7" x14ac:dyDescent="0.25">
      <c r="D73" s="1"/>
      <c r="G73" s="1"/>
    </row>
    <row r="74" spans="4:7" x14ac:dyDescent="0.25">
      <c r="D74" s="1"/>
      <c r="G74" s="1"/>
    </row>
    <row r="75" spans="4:7" x14ac:dyDescent="0.25">
      <c r="D75" s="1"/>
      <c r="G75" s="1"/>
    </row>
    <row r="83" spans="2:9" ht="15.75" x14ac:dyDescent="0.25">
      <c r="B83" s="134"/>
      <c r="C83"/>
      <c r="D83"/>
      <c r="E83"/>
      <c r="F83"/>
      <c r="G83"/>
      <c r="H83"/>
      <c r="I83"/>
    </row>
  </sheetData>
  <mergeCells count="10">
    <mergeCell ref="A2:E2"/>
    <mergeCell ref="A13:E13"/>
    <mergeCell ref="D24:E24"/>
    <mergeCell ref="B24:C24"/>
    <mergeCell ref="F24:G24"/>
    <mergeCell ref="M24:N24"/>
    <mergeCell ref="K24:L24"/>
    <mergeCell ref="A35:F35"/>
    <mergeCell ref="A46:F46"/>
    <mergeCell ref="H24:J2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opLeftCell="D19" zoomScale="90" zoomScaleNormal="90" workbookViewId="0">
      <selection activeCell="F10" sqref="F10"/>
    </sheetView>
  </sheetViews>
  <sheetFormatPr defaultColWidth="9.140625" defaultRowHeight="15" x14ac:dyDescent="0.25"/>
  <cols>
    <col min="1" max="1" width="24" style="23" customWidth="1"/>
    <col min="2" max="2" width="17" style="23" customWidth="1"/>
    <col min="3" max="3" width="13.7109375" style="23" customWidth="1"/>
    <col min="4" max="4" width="16.140625" style="23" customWidth="1"/>
    <col min="5" max="5" width="13.85546875" style="23" customWidth="1"/>
    <col min="6" max="6" width="19.5703125" style="23" customWidth="1"/>
    <col min="7" max="7" width="15.5703125" style="23" hidden="1" customWidth="1"/>
    <col min="8" max="8" width="15.5703125" style="23" customWidth="1"/>
    <col min="9" max="9" width="17.28515625" style="23" customWidth="1"/>
    <col min="10" max="10" width="17.42578125" style="23" customWidth="1"/>
    <col min="11" max="11" width="15" style="23" customWidth="1"/>
    <col min="12" max="12" width="15.7109375" style="23" customWidth="1"/>
    <col min="13" max="13" width="12" style="23" customWidth="1"/>
    <col min="14" max="15" width="9.140625" style="23"/>
    <col min="16" max="16" width="8.85546875" style="23" customWidth="1"/>
    <col min="17" max="17" width="12.42578125" style="23" customWidth="1"/>
    <col min="18" max="16384" width="9.140625" style="23"/>
  </cols>
  <sheetData>
    <row r="1" spans="1:13" ht="15.75" thickBot="1" x14ac:dyDescent="0.3">
      <c r="A1" s="8" t="s">
        <v>0</v>
      </c>
      <c r="G1" s="140"/>
      <c r="H1" s="140"/>
      <c r="I1" s="140"/>
      <c r="J1" s="140"/>
      <c r="K1" s="140"/>
      <c r="L1" s="140"/>
      <c r="M1" s="140"/>
    </row>
    <row r="2" spans="1:13" ht="29.25" customHeight="1" thickBot="1" x14ac:dyDescent="0.3">
      <c r="A2" s="230" t="s">
        <v>131</v>
      </c>
      <c r="B2" s="231"/>
      <c r="C2" s="231"/>
      <c r="D2" s="231"/>
      <c r="E2" s="232"/>
      <c r="G2" s="141"/>
      <c r="H2" s="141"/>
      <c r="I2" s="140"/>
      <c r="J2" s="140"/>
      <c r="K2" s="140"/>
      <c r="L2" s="140"/>
      <c r="M2" s="140"/>
    </row>
    <row r="3" spans="1:13" ht="60.75" customHeight="1" x14ac:dyDescent="0.25">
      <c r="A3" s="43" t="s">
        <v>1</v>
      </c>
      <c r="B3" s="135" t="s">
        <v>2</v>
      </c>
      <c r="C3" s="135" t="s">
        <v>3</v>
      </c>
      <c r="D3" s="136" t="s">
        <v>4</v>
      </c>
      <c r="E3" s="137" t="s">
        <v>5</v>
      </c>
      <c r="G3" s="146"/>
      <c r="H3" s="146"/>
      <c r="I3" s="146"/>
      <c r="J3" s="146"/>
      <c r="K3" s="146"/>
      <c r="L3" s="146"/>
      <c r="M3" s="140"/>
    </row>
    <row r="4" spans="1:13" x14ac:dyDescent="0.25">
      <c r="A4" s="39" t="s">
        <v>6</v>
      </c>
      <c r="B4" s="147">
        <v>2</v>
      </c>
      <c r="C4" s="147">
        <v>2</v>
      </c>
      <c r="D4" s="147">
        <v>1</v>
      </c>
      <c r="E4" s="150">
        <v>10</v>
      </c>
      <c r="G4" s="142"/>
      <c r="H4" s="142"/>
      <c r="I4" s="144"/>
      <c r="J4" s="144"/>
      <c r="K4" s="145"/>
      <c r="L4" s="144"/>
      <c r="M4" s="140"/>
    </row>
    <row r="5" spans="1:13" x14ac:dyDescent="0.25">
      <c r="A5" s="39" t="s">
        <v>7</v>
      </c>
      <c r="B5" s="147">
        <v>6</v>
      </c>
      <c r="C5" s="147">
        <v>17</v>
      </c>
      <c r="D5" s="147">
        <v>0</v>
      </c>
      <c r="E5" s="150">
        <v>9</v>
      </c>
      <c r="G5" s="143"/>
      <c r="H5" s="143"/>
      <c r="I5" s="16"/>
      <c r="J5" s="16"/>
      <c r="K5" s="16"/>
      <c r="L5" s="16"/>
      <c r="M5" s="140"/>
    </row>
    <row r="6" spans="1:13" x14ac:dyDescent="0.25">
      <c r="A6" s="39" t="s">
        <v>8</v>
      </c>
      <c r="B6" s="147">
        <v>0</v>
      </c>
      <c r="C6" s="147">
        <v>7</v>
      </c>
      <c r="D6" s="147">
        <v>0</v>
      </c>
      <c r="E6" s="150">
        <v>8</v>
      </c>
      <c r="G6" s="143"/>
      <c r="H6" s="143"/>
      <c r="I6" s="16"/>
      <c r="J6" s="16"/>
      <c r="K6" s="16"/>
      <c r="L6" s="16"/>
      <c r="M6" s="140"/>
    </row>
    <row r="7" spans="1:13" x14ac:dyDescent="0.25">
      <c r="A7" s="39" t="s">
        <v>9</v>
      </c>
      <c r="B7" s="147">
        <v>5</v>
      </c>
      <c r="C7" s="147">
        <v>1</v>
      </c>
      <c r="D7" s="147">
        <v>0</v>
      </c>
      <c r="E7" s="150">
        <v>0</v>
      </c>
      <c r="G7" s="143"/>
      <c r="H7" s="143"/>
      <c r="I7" s="16"/>
      <c r="J7" s="16"/>
      <c r="K7" s="16"/>
      <c r="L7" s="16"/>
      <c r="M7" s="140"/>
    </row>
    <row r="8" spans="1:13" x14ac:dyDescent="0.25">
      <c r="A8" s="39" t="s">
        <v>10</v>
      </c>
      <c r="B8" s="147">
        <v>6</v>
      </c>
      <c r="C8" s="147">
        <v>7</v>
      </c>
      <c r="D8" s="147">
        <v>5</v>
      </c>
      <c r="E8" s="150">
        <v>8</v>
      </c>
      <c r="G8" s="143"/>
      <c r="H8" s="143"/>
      <c r="I8" s="16"/>
      <c r="J8" s="16"/>
      <c r="K8" s="16"/>
      <c r="L8" s="16"/>
      <c r="M8" s="140"/>
    </row>
    <row r="9" spans="1:13" x14ac:dyDescent="0.25">
      <c r="A9" s="39" t="s">
        <v>11</v>
      </c>
      <c r="B9" s="147">
        <v>10</v>
      </c>
      <c r="C9" s="147">
        <v>2</v>
      </c>
      <c r="D9" s="147">
        <v>10</v>
      </c>
      <c r="E9" s="150">
        <v>9</v>
      </c>
      <c r="G9" s="143"/>
      <c r="H9" s="143"/>
      <c r="I9" s="16"/>
      <c r="J9" s="16"/>
      <c r="K9" s="16"/>
      <c r="L9" s="16"/>
      <c r="M9" s="140"/>
    </row>
    <row r="10" spans="1:13" ht="15.75" thickBot="1" x14ac:dyDescent="0.3">
      <c r="A10" s="30" t="s">
        <v>19</v>
      </c>
      <c r="B10" s="151">
        <v>0</v>
      </c>
      <c r="C10" s="151">
        <v>0</v>
      </c>
      <c r="D10" s="151">
        <v>8</v>
      </c>
      <c r="E10" s="153">
        <v>1</v>
      </c>
      <c r="G10" s="143"/>
      <c r="H10" s="143"/>
      <c r="I10" s="16"/>
      <c r="J10" s="16"/>
      <c r="K10" s="16"/>
      <c r="L10" s="16"/>
      <c r="M10" s="140"/>
    </row>
    <row r="11" spans="1:13" ht="15.75" thickBot="1" x14ac:dyDescent="0.3">
      <c r="A11" s="40" t="s">
        <v>12</v>
      </c>
      <c r="B11" s="138">
        <f>B4+B5+B6+B7+B8+B9+B10</f>
        <v>29</v>
      </c>
      <c r="C11" s="138">
        <f t="shared" ref="C11" si="0">SUM(C4:C10)</f>
        <v>36</v>
      </c>
      <c r="D11" s="138">
        <f>D4+D5+D6+D7+D8+D9+D10</f>
        <v>24</v>
      </c>
      <c r="E11" s="139">
        <f t="shared" ref="E11" si="1">SUM(E4:E10)</f>
        <v>45</v>
      </c>
      <c r="G11" s="27"/>
      <c r="H11" s="27"/>
      <c r="I11" s="16"/>
      <c r="J11" s="16"/>
      <c r="K11" s="16"/>
      <c r="L11" s="16"/>
      <c r="M11" s="140"/>
    </row>
    <row r="12" spans="1:13" s="24" customFormat="1" x14ac:dyDescent="0.25">
      <c r="A12" s="33"/>
      <c r="B12" s="16"/>
      <c r="C12" s="34"/>
      <c r="D12" s="16"/>
      <c r="E12" s="34"/>
      <c r="G12" s="33"/>
      <c r="H12" s="33"/>
      <c r="I12" s="16"/>
      <c r="J12" s="16"/>
      <c r="K12" s="16"/>
      <c r="L12" s="16"/>
      <c r="M12" s="27"/>
    </row>
    <row r="13" spans="1:13" ht="15.75" thickBot="1" x14ac:dyDescent="0.3">
      <c r="A13" s="8" t="s">
        <v>13</v>
      </c>
      <c r="F13" s="25"/>
      <c r="G13" s="25"/>
      <c r="H13" s="25"/>
      <c r="I13" s="26"/>
      <c r="J13" s="25"/>
      <c r="K13" s="27"/>
      <c r="L13" s="27"/>
      <c r="M13" s="140"/>
    </row>
    <row r="14" spans="1:13" ht="28.5" customHeight="1" thickBot="1" x14ac:dyDescent="0.3">
      <c r="A14" s="230" t="s">
        <v>132</v>
      </c>
      <c r="B14" s="231"/>
      <c r="C14" s="231"/>
      <c r="D14" s="231"/>
      <c r="E14" s="236"/>
      <c r="G14" s="140"/>
      <c r="H14" s="140"/>
      <c r="I14" s="140"/>
      <c r="J14" s="140"/>
      <c r="K14" s="140"/>
      <c r="L14" s="140"/>
      <c r="M14" s="140"/>
    </row>
    <row r="15" spans="1:13" ht="78.75" customHeight="1" x14ac:dyDescent="0.25">
      <c r="A15" s="43" t="s">
        <v>1</v>
      </c>
      <c r="B15" s="135" t="s">
        <v>2</v>
      </c>
      <c r="C15" s="135" t="s">
        <v>3</v>
      </c>
      <c r="D15" s="136" t="s">
        <v>4</v>
      </c>
      <c r="E15" s="46" t="s">
        <v>5</v>
      </c>
    </row>
    <row r="16" spans="1:13" x14ac:dyDescent="0.25">
      <c r="A16" s="39" t="s">
        <v>6</v>
      </c>
      <c r="B16" s="147">
        <v>1</v>
      </c>
      <c r="C16" s="147">
        <v>0</v>
      </c>
      <c r="D16" s="147">
        <v>7</v>
      </c>
      <c r="E16" s="148">
        <v>1</v>
      </c>
    </row>
    <row r="17" spans="1:13" x14ac:dyDescent="0.25">
      <c r="A17" s="39" t="s">
        <v>7</v>
      </c>
      <c r="B17" s="147">
        <v>0</v>
      </c>
      <c r="C17" s="149">
        <v>0</v>
      </c>
      <c r="D17" s="147">
        <v>0</v>
      </c>
      <c r="E17" s="148">
        <v>0</v>
      </c>
    </row>
    <row r="18" spans="1:13" x14ac:dyDescent="0.25">
      <c r="A18" s="39" t="s">
        <v>8</v>
      </c>
      <c r="B18" s="147">
        <v>0</v>
      </c>
      <c r="C18" s="149">
        <v>0</v>
      </c>
      <c r="D18" s="147">
        <v>2</v>
      </c>
      <c r="E18" s="148">
        <v>2</v>
      </c>
    </row>
    <row r="19" spans="1:13" x14ac:dyDescent="0.25">
      <c r="A19" s="39" t="s">
        <v>9</v>
      </c>
      <c r="B19" s="147">
        <v>2</v>
      </c>
      <c r="C19" s="149">
        <v>1</v>
      </c>
      <c r="D19" s="147">
        <v>1</v>
      </c>
      <c r="E19" s="148">
        <v>1</v>
      </c>
    </row>
    <row r="20" spans="1:13" x14ac:dyDescent="0.25">
      <c r="A20" s="39" t="s">
        <v>10</v>
      </c>
      <c r="B20" s="147">
        <v>0</v>
      </c>
      <c r="C20" s="149">
        <v>0</v>
      </c>
      <c r="D20" s="147">
        <v>2</v>
      </c>
      <c r="E20" s="148">
        <v>1</v>
      </c>
    </row>
    <row r="21" spans="1:13" x14ac:dyDescent="0.25">
      <c r="A21" s="39" t="s">
        <v>11</v>
      </c>
      <c r="B21" s="147">
        <v>3</v>
      </c>
      <c r="C21" s="149">
        <v>1</v>
      </c>
      <c r="D21" s="147">
        <v>0</v>
      </c>
      <c r="E21" s="150">
        <v>3</v>
      </c>
    </row>
    <row r="22" spans="1:13" ht="15.75" thickBot="1" x14ac:dyDescent="0.3">
      <c r="A22" s="50" t="s">
        <v>119</v>
      </c>
      <c r="B22" s="151">
        <v>0</v>
      </c>
      <c r="C22" s="152">
        <v>0</v>
      </c>
      <c r="D22" s="151">
        <v>2</v>
      </c>
      <c r="E22" s="153">
        <v>1</v>
      </c>
    </row>
    <row r="23" spans="1:13" ht="15.75" thickBot="1" x14ac:dyDescent="0.3">
      <c r="A23" s="40" t="s">
        <v>12</v>
      </c>
      <c r="B23" s="138">
        <f>SUM(B16:B22)</f>
        <v>6</v>
      </c>
      <c r="C23" s="138">
        <f t="shared" ref="C23:E23" si="2">SUM(C16:C22)</f>
        <v>2</v>
      </c>
      <c r="D23" s="138">
        <f t="shared" si="2"/>
        <v>14</v>
      </c>
      <c r="E23" s="139">
        <f t="shared" si="2"/>
        <v>9</v>
      </c>
    </row>
    <row r="24" spans="1:13" x14ac:dyDescent="0.25">
      <c r="A24" s="27"/>
      <c r="B24" s="27"/>
      <c r="C24" s="26"/>
      <c r="D24" s="25"/>
      <c r="E24" s="26"/>
    </row>
    <row r="25" spans="1:13" ht="15.75" thickBot="1" x14ac:dyDescent="0.3">
      <c r="A25" s="8" t="s">
        <v>17</v>
      </c>
    </row>
    <row r="26" spans="1:13" ht="132" customHeight="1" thickBot="1" x14ac:dyDescent="0.3">
      <c r="A26" s="233" t="s">
        <v>133</v>
      </c>
      <c r="B26" s="234"/>
      <c r="C26" s="235"/>
      <c r="D26" s="225" t="s">
        <v>134</v>
      </c>
      <c r="E26" s="226"/>
      <c r="F26" s="216" t="s">
        <v>188</v>
      </c>
      <c r="G26" s="217"/>
      <c r="H26" s="218"/>
      <c r="I26" s="225" t="s">
        <v>135</v>
      </c>
      <c r="J26" s="226"/>
      <c r="K26" s="225" t="s">
        <v>136</v>
      </c>
      <c r="L26" s="226"/>
    </row>
    <row r="27" spans="1:13" ht="30" x14ac:dyDescent="0.25">
      <c r="A27" s="45" t="s">
        <v>1</v>
      </c>
      <c r="B27" s="135" t="s">
        <v>14</v>
      </c>
      <c r="C27" s="46" t="s">
        <v>15</v>
      </c>
      <c r="D27" s="135" t="s">
        <v>14</v>
      </c>
      <c r="E27" s="46" t="s">
        <v>15</v>
      </c>
      <c r="F27" s="135" t="s">
        <v>14</v>
      </c>
      <c r="G27" s="46" t="s">
        <v>15</v>
      </c>
      <c r="H27" s="46" t="s">
        <v>15</v>
      </c>
      <c r="I27" s="135" t="s">
        <v>14</v>
      </c>
      <c r="J27" s="44" t="s">
        <v>15</v>
      </c>
      <c r="K27" s="135" t="s">
        <v>14</v>
      </c>
      <c r="L27" s="44" t="s">
        <v>15</v>
      </c>
    </row>
    <row r="28" spans="1:13" x14ac:dyDescent="0.25">
      <c r="A28" s="41" t="s">
        <v>6</v>
      </c>
      <c r="B28" s="155">
        <v>0</v>
      </c>
      <c r="C28" s="156">
        <v>0</v>
      </c>
      <c r="D28" s="155">
        <v>0</v>
      </c>
      <c r="E28" s="157">
        <v>0</v>
      </c>
      <c r="F28" s="155">
        <v>45</v>
      </c>
      <c r="G28" s="147">
        <v>1</v>
      </c>
      <c r="H28" s="147">
        <v>1</v>
      </c>
      <c r="I28" s="155">
        <v>1</v>
      </c>
      <c r="J28" s="156">
        <v>0</v>
      </c>
      <c r="K28" s="155">
        <v>4</v>
      </c>
      <c r="L28" s="157">
        <v>0</v>
      </c>
      <c r="M28" s="32"/>
    </row>
    <row r="29" spans="1:13" x14ac:dyDescent="0.25">
      <c r="A29" s="41" t="s">
        <v>7</v>
      </c>
      <c r="B29" s="155">
        <v>0</v>
      </c>
      <c r="C29" s="156">
        <v>0</v>
      </c>
      <c r="D29" s="155">
        <v>0</v>
      </c>
      <c r="E29" s="157">
        <v>0</v>
      </c>
      <c r="F29" s="155">
        <v>28</v>
      </c>
      <c r="G29" s="147">
        <v>1</v>
      </c>
      <c r="H29" s="147">
        <v>1</v>
      </c>
      <c r="I29" s="155">
        <v>1</v>
      </c>
      <c r="J29" s="156">
        <v>0</v>
      </c>
      <c r="K29" s="155">
        <v>0</v>
      </c>
      <c r="L29" s="157">
        <v>0</v>
      </c>
      <c r="M29" s="32"/>
    </row>
    <row r="30" spans="1:13" x14ac:dyDescent="0.25">
      <c r="A30" s="41" t="s">
        <v>8</v>
      </c>
      <c r="B30" s="155">
        <v>0</v>
      </c>
      <c r="C30" s="156">
        <v>0</v>
      </c>
      <c r="D30" s="155">
        <v>0</v>
      </c>
      <c r="E30" s="157">
        <v>0</v>
      </c>
      <c r="F30" s="155">
        <v>2</v>
      </c>
      <c r="G30" s="147">
        <v>9</v>
      </c>
      <c r="H30" s="147">
        <v>9</v>
      </c>
      <c r="I30" s="155">
        <v>12</v>
      </c>
      <c r="J30" s="156">
        <v>9</v>
      </c>
      <c r="K30" s="155">
        <v>0</v>
      </c>
      <c r="L30" s="157">
        <v>0</v>
      </c>
      <c r="M30" s="32"/>
    </row>
    <row r="31" spans="1:13" x14ac:dyDescent="0.25">
      <c r="A31" s="41" t="s">
        <v>9</v>
      </c>
      <c r="B31" s="155">
        <v>0</v>
      </c>
      <c r="C31" s="156">
        <v>4</v>
      </c>
      <c r="D31" s="155">
        <v>26</v>
      </c>
      <c r="E31" s="157">
        <v>0</v>
      </c>
      <c r="F31" s="155">
        <v>0</v>
      </c>
      <c r="G31" s="147">
        <v>0</v>
      </c>
      <c r="H31" s="147">
        <v>0</v>
      </c>
      <c r="I31" s="155">
        <v>0</v>
      </c>
      <c r="J31" s="156">
        <v>0</v>
      </c>
      <c r="K31" s="155">
        <v>0</v>
      </c>
      <c r="L31" s="157">
        <v>0</v>
      </c>
      <c r="M31" s="32"/>
    </row>
    <row r="32" spans="1:13" x14ac:dyDescent="0.25">
      <c r="A32" s="41" t="s">
        <v>10</v>
      </c>
      <c r="B32" s="155">
        <v>0</v>
      </c>
      <c r="C32" s="156">
        <v>1</v>
      </c>
      <c r="D32" s="155">
        <v>0</v>
      </c>
      <c r="E32" s="157">
        <v>0</v>
      </c>
      <c r="F32" s="155">
        <v>7</v>
      </c>
      <c r="G32" s="147">
        <v>4</v>
      </c>
      <c r="H32" s="147">
        <v>6</v>
      </c>
      <c r="I32" s="155">
        <v>3</v>
      </c>
      <c r="J32" s="156">
        <v>3</v>
      </c>
      <c r="K32" s="155">
        <v>0</v>
      </c>
      <c r="L32" s="157">
        <v>0</v>
      </c>
      <c r="M32" s="32"/>
    </row>
    <row r="33" spans="1:13" ht="15.75" thickBot="1" x14ac:dyDescent="0.3">
      <c r="A33" s="42" t="s">
        <v>11</v>
      </c>
      <c r="B33" s="158">
        <v>0</v>
      </c>
      <c r="C33" s="159">
        <v>13</v>
      </c>
      <c r="D33" s="158">
        <v>0</v>
      </c>
      <c r="E33" s="100">
        <v>0</v>
      </c>
      <c r="F33" s="158">
        <v>4</v>
      </c>
      <c r="G33" s="151">
        <v>18</v>
      </c>
      <c r="H33" s="151">
        <v>20</v>
      </c>
      <c r="I33" s="158">
        <v>11</v>
      </c>
      <c r="J33" s="159">
        <v>7</v>
      </c>
      <c r="K33" s="158">
        <v>0</v>
      </c>
      <c r="L33" s="100">
        <v>0</v>
      </c>
      <c r="M33" s="32"/>
    </row>
    <row r="34" spans="1:13" ht="15.75" thickBot="1" x14ac:dyDescent="0.3">
      <c r="A34" s="37" t="s">
        <v>67</v>
      </c>
      <c r="B34" s="154">
        <v>0</v>
      </c>
      <c r="C34" s="9">
        <v>18</v>
      </c>
      <c r="D34" s="9">
        <v>26</v>
      </c>
      <c r="E34" s="9">
        <v>0</v>
      </c>
      <c r="F34" s="9">
        <f>F28+F29+F30+F31+F32+F33</f>
        <v>86</v>
      </c>
      <c r="G34" s="9">
        <f t="shared" ref="G34:H34" si="3">SUM(G28:G33)</f>
        <v>33</v>
      </c>
      <c r="H34" s="9">
        <f t="shared" si="3"/>
        <v>37</v>
      </c>
      <c r="I34" s="9">
        <f>I28+I29+I30+I31+I32+I33</f>
        <v>28</v>
      </c>
      <c r="J34" s="9">
        <v>19</v>
      </c>
      <c r="K34" s="9">
        <f>K28+K29+K30+K31+K32+K33</f>
        <v>4</v>
      </c>
      <c r="L34" s="22">
        <v>0</v>
      </c>
      <c r="M34" s="32"/>
    </row>
    <row r="35" spans="1:13" x14ac:dyDescent="0.25">
      <c r="F35" s="25"/>
      <c r="K35" s="24"/>
    </row>
    <row r="37" spans="1:13" ht="15.75" thickBot="1" x14ac:dyDescent="0.3">
      <c r="A37" s="8" t="s">
        <v>18</v>
      </c>
      <c r="F37" s="32"/>
    </row>
    <row r="38" spans="1:13" ht="46.5" customHeight="1" thickBot="1" x14ac:dyDescent="0.3">
      <c r="A38" s="227" t="s">
        <v>138</v>
      </c>
      <c r="B38" s="228"/>
      <c r="C38" s="229"/>
      <c r="D38" s="28"/>
      <c r="E38" s="28"/>
      <c r="F38" s="32"/>
    </row>
    <row r="39" spans="1:13" ht="30" x14ac:dyDescent="0.25">
      <c r="A39" s="47" t="s">
        <v>1</v>
      </c>
      <c r="B39" s="135" t="s">
        <v>14</v>
      </c>
      <c r="C39" s="44" t="s">
        <v>15</v>
      </c>
      <c r="E39" s="32"/>
    </row>
    <row r="40" spans="1:13" x14ac:dyDescent="0.25">
      <c r="A40" s="29" t="s">
        <v>6</v>
      </c>
      <c r="B40" s="155">
        <v>61</v>
      </c>
      <c r="C40" s="160">
        <v>14</v>
      </c>
      <c r="E40" s="32"/>
    </row>
    <row r="41" spans="1:13" x14ac:dyDescent="0.25">
      <c r="A41" s="29" t="s">
        <v>7</v>
      </c>
      <c r="B41" s="155">
        <v>35</v>
      </c>
      <c r="C41" s="160">
        <v>27</v>
      </c>
      <c r="E41" s="32"/>
    </row>
    <row r="42" spans="1:13" x14ac:dyDescent="0.25">
      <c r="A42" s="29" t="s">
        <v>8</v>
      </c>
      <c r="B42" s="155">
        <v>16</v>
      </c>
      <c r="C42" s="160">
        <v>35</v>
      </c>
      <c r="E42" s="32"/>
    </row>
    <row r="43" spans="1:13" x14ac:dyDescent="0.25">
      <c r="A43" s="29" t="s">
        <v>9</v>
      </c>
      <c r="B43" s="155">
        <v>34</v>
      </c>
      <c r="C43" s="160">
        <v>7</v>
      </c>
      <c r="E43" s="32"/>
    </row>
    <row r="44" spans="1:13" x14ac:dyDescent="0.25">
      <c r="A44" s="29" t="s">
        <v>10</v>
      </c>
      <c r="B44" s="155">
        <v>23</v>
      </c>
      <c r="C44" s="150">
        <v>26</v>
      </c>
      <c r="E44" s="32"/>
    </row>
    <row r="45" spans="1:13" x14ac:dyDescent="0.25">
      <c r="A45" s="29" t="s">
        <v>11</v>
      </c>
      <c r="B45" s="155">
        <v>38</v>
      </c>
      <c r="C45" s="150">
        <v>55</v>
      </c>
      <c r="E45" s="32"/>
    </row>
    <row r="46" spans="1:13" ht="15.75" thickBot="1" x14ac:dyDescent="0.3">
      <c r="A46" s="30" t="s">
        <v>19</v>
      </c>
      <c r="B46" s="158">
        <v>10</v>
      </c>
      <c r="C46" s="153">
        <v>2</v>
      </c>
      <c r="E46" s="32"/>
    </row>
    <row r="47" spans="1:13" ht="15.75" thickBot="1" x14ac:dyDescent="0.3">
      <c r="A47" s="31" t="s">
        <v>16</v>
      </c>
      <c r="B47" s="9">
        <f>SUM(B40:B46)</f>
        <v>217</v>
      </c>
      <c r="C47" s="22">
        <f>SUM(C40:C46)</f>
        <v>166</v>
      </c>
      <c r="E47" s="32"/>
    </row>
  </sheetData>
  <mergeCells count="8">
    <mergeCell ref="K26:L26"/>
    <mergeCell ref="A38:C38"/>
    <mergeCell ref="A2:E2"/>
    <mergeCell ref="A26:C26"/>
    <mergeCell ref="A14:E14"/>
    <mergeCell ref="I26:J26"/>
    <mergeCell ref="D26:E26"/>
    <mergeCell ref="F26:H26"/>
  </mergeCells>
  <pageMargins left="0.7" right="0.7" top="0.75" bottom="0.75" header="0.3" footer="0.3"/>
  <pageSetup paperSize="9" orientation="portrait" r:id="rId1"/>
  <ignoredErrors>
    <ignoredError sqref="C1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52"/>
  <sheetViews>
    <sheetView tabSelected="1" topLeftCell="A38" workbookViewId="0">
      <selection activeCell="J45" sqref="J45"/>
    </sheetView>
  </sheetViews>
  <sheetFormatPr defaultColWidth="12.5703125" defaultRowHeight="15" x14ac:dyDescent="0.25"/>
  <cols>
    <col min="1" max="1" width="8.5703125" style="23" customWidth="1"/>
    <col min="2" max="2" width="12.5703125" style="23"/>
    <col min="3" max="3" width="34.140625" style="23" customWidth="1"/>
    <col min="4" max="4" width="23.28515625" style="23" customWidth="1"/>
    <col min="5" max="6" width="12.5703125" style="23"/>
    <col min="7" max="7" width="26.7109375" style="23" customWidth="1"/>
    <col min="8" max="8" width="27.42578125" style="23" customWidth="1"/>
    <col min="9" max="9" width="26.7109375" style="23" customWidth="1"/>
    <col min="10" max="10" width="25.85546875" style="23" customWidth="1"/>
    <col min="11" max="11" width="12.5703125" style="23"/>
    <col min="12" max="12" width="13.140625" style="23" bestFit="1" customWidth="1"/>
    <col min="13" max="16384" width="12.5703125" style="23"/>
  </cols>
  <sheetData>
    <row r="1" spans="1:12" x14ac:dyDescent="0.25">
      <c r="A1" s="35" t="s">
        <v>28</v>
      </c>
      <c r="B1" s="81"/>
      <c r="C1" s="51"/>
      <c r="D1" s="51"/>
      <c r="E1" s="51"/>
      <c r="F1" s="51"/>
      <c r="G1" s="51"/>
      <c r="H1" s="51"/>
      <c r="I1" s="51"/>
      <c r="J1" s="51"/>
    </row>
    <row r="2" spans="1:12" x14ac:dyDescent="0.25">
      <c r="A2" s="35"/>
      <c r="B2" s="81"/>
      <c r="C2" s="51"/>
      <c r="D2" s="51"/>
      <c r="E2" s="51"/>
      <c r="F2" s="51"/>
      <c r="G2" s="51"/>
      <c r="H2" s="51"/>
      <c r="I2" s="51"/>
      <c r="J2" s="51"/>
    </row>
    <row r="3" spans="1:12" x14ac:dyDescent="0.25">
      <c r="A3" s="35"/>
      <c r="B3" s="81"/>
      <c r="C3" s="51"/>
      <c r="D3" s="51"/>
      <c r="E3" s="51"/>
      <c r="F3" s="51"/>
      <c r="G3" s="51"/>
      <c r="H3" s="51"/>
      <c r="I3" s="51"/>
      <c r="J3" s="51"/>
    </row>
    <row r="4" spans="1:12" ht="15.75" thickBot="1" x14ac:dyDescent="0.3">
      <c r="A4" s="238" t="s">
        <v>139</v>
      </c>
      <c r="B4" s="238"/>
      <c r="C4" s="238"/>
      <c r="D4" s="238"/>
      <c r="E4" s="238"/>
      <c r="F4" s="238"/>
      <c r="G4" s="238"/>
      <c r="H4" s="238"/>
      <c r="I4" s="238"/>
      <c r="J4" s="238"/>
    </row>
    <row r="5" spans="1:12" ht="45.75" thickBot="1" x14ac:dyDescent="0.3">
      <c r="A5" s="101" t="s">
        <v>29</v>
      </c>
      <c r="B5" s="102" t="s">
        <v>1</v>
      </c>
      <c r="C5" s="103" t="s">
        <v>30</v>
      </c>
      <c r="D5" s="104" t="s">
        <v>116</v>
      </c>
      <c r="E5" s="104" t="s">
        <v>75</v>
      </c>
      <c r="F5" s="104" t="s">
        <v>76</v>
      </c>
      <c r="G5" s="104" t="s">
        <v>77</v>
      </c>
      <c r="H5" s="105" t="s">
        <v>31</v>
      </c>
      <c r="I5" s="104" t="s">
        <v>78</v>
      </c>
      <c r="J5" s="105" t="s">
        <v>189</v>
      </c>
      <c r="K5" s="51"/>
      <c r="L5" s="51"/>
    </row>
    <row r="6" spans="1:12" ht="45" x14ac:dyDescent="0.25">
      <c r="A6" s="106">
        <v>1</v>
      </c>
      <c r="B6" s="53" t="s">
        <v>6</v>
      </c>
      <c r="C6" s="53" t="s">
        <v>140</v>
      </c>
      <c r="D6" s="53" t="s">
        <v>141</v>
      </c>
      <c r="E6" s="54">
        <v>2019</v>
      </c>
      <c r="F6" s="54">
        <v>2020</v>
      </c>
      <c r="G6" s="53" t="s">
        <v>142</v>
      </c>
      <c r="H6" s="53" t="s">
        <v>74</v>
      </c>
      <c r="I6" s="53" t="s">
        <v>121</v>
      </c>
      <c r="J6" s="107">
        <v>15960</v>
      </c>
      <c r="K6" s="51"/>
      <c r="L6" s="51"/>
    </row>
    <row r="7" spans="1:12" ht="30" x14ac:dyDescent="0.25">
      <c r="A7" s="52">
        <v>2</v>
      </c>
      <c r="B7" s="55" t="s">
        <v>6</v>
      </c>
      <c r="C7" s="55" t="s">
        <v>143</v>
      </c>
      <c r="D7" s="55" t="s">
        <v>144</v>
      </c>
      <c r="E7" s="56">
        <v>2019</v>
      </c>
      <c r="F7" s="56">
        <v>2020</v>
      </c>
      <c r="G7" s="55" t="s">
        <v>145</v>
      </c>
      <c r="H7" s="55" t="s">
        <v>32</v>
      </c>
      <c r="I7" s="55" t="s">
        <v>32</v>
      </c>
      <c r="J7" s="57">
        <v>0</v>
      </c>
      <c r="K7" s="51"/>
      <c r="L7" s="51"/>
    </row>
    <row r="8" spans="1:12" ht="45.75" thickBot="1" x14ac:dyDescent="0.3">
      <c r="A8" s="108">
        <v>3</v>
      </c>
      <c r="B8" s="109" t="s">
        <v>6</v>
      </c>
      <c r="C8" s="109" t="s">
        <v>146</v>
      </c>
      <c r="D8" s="109" t="s">
        <v>147</v>
      </c>
      <c r="E8" s="63">
        <v>2018</v>
      </c>
      <c r="F8" s="63">
        <v>2019</v>
      </c>
      <c r="G8" s="109"/>
      <c r="H8" s="109" t="s">
        <v>74</v>
      </c>
      <c r="I8" s="109" t="s">
        <v>121</v>
      </c>
      <c r="J8" s="77">
        <v>0</v>
      </c>
      <c r="K8" s="51" t="s">
        <v>6</v>
      </c>
      <c r="L8" s="59">
        <f>SUM(J6:J8)</f>
        <v>15960</v>
      </c>
    </row>
    <row r="9" spans="1:12" ht="45.75" thickBot="1" x14ac:dyDescent="0.3">
      <c r="A9" s="112" t="s">
        <v>29</v>
      </c>
      <c r="B9" s="113" t="s">
        <v>1</v>
      </c>
      <c r="C9" s="114" t="s">
        <v>30</v>
      </c>
      <c r="D9" s="115" t="s">
        <v>116</v>
      </c>
      <c r="E9" s="115" t="s">
        <v>75</v>
      </c>
      <c r="F9" s="115" t="s">
        <v>76</v>
      </c>
      <c r="G9" s="115" t="s">
        <v>77</v>
      </c>
      <c r="H9" s="115" t="s">
        <v>31</v>
      </c>
      <c r="I9" s="211" t="s">
        <v>78</v>
      </c>
      <c r="J9" s="212" t="s">
        <v>189</v>
      </c>
      <c r="K9" s="51"/>
      <c r="L9" s="51"/>
    </row>
    <row r="10" spans="1:12" ht="45" x14ac:dyDescent="0.25">
      <c r="A10" s="65">
        <v>1</v>
      </c>
      <c r="B10" s="110" t="s">
        <v>8</v>
      </c>
      <c r="C10" s="110" t="s">
        <v>148</v>
      </c>
      <c r="D10" s="110" t="s">
        <v>80</v>
      </c>
      <c r="E10" s="61">
        <v>43435</v>
      </c>
      <c r="F10" s="61">
        <v>44347</v>
      </c>
      <c r="G10" s="110" t="s">
        <v>81</v>
      </c>
      <c r="H10" s="110" t="s">
        <v>82</v>
      </c>
      <c r="I10" s="110" t="s">
        <v>149</v>
      </c>
      <c r="J10" s="111">
        <v>0</v>
      </c>
      <c r="K10" s="51"/>
      <c r="L10" s="51"/>
    </row>
    <row r="11" spans="1:12" ht="45" x14ac:dyDescent="0.25">
      <c r="A11" s="60">
        <v>2</v>
      </c>
      <c r="B11" s="55" t="s">
        <v>8</v>
      </c>
      <c r="C11" s="55" t="s">
        <v>150</v>
      </c>
      <c r="D11" s="55" t="s">
        <v>151</v>
      </c>
      <c r="E11" s="62">
        <v>43344</v>
      </c>
      <c r="F11" s="62">
        <v>44439</v>
      </c>
      <c r="G11" s="55" t="s">
        <v>152</v>
      </c>
      <c r="H11" s="55" t="s">
        <v>82</v>
      </c>
      <c r="I11" s="55" t="s">
        <v>149</v>
      </c>
      <c r="J11" s="57">
        <v>12511</v>
      </c>
      <c r="K11" s="51"/>
      <c r="L11" s="51"/>
    </row>
    <row r="12" spans="1:12" ht="30" x14ac:dyDescent="0.25">
      <c r="A12" s="60">
        <v>3</v>
      </c>
      <c r="B12" s="55" t="s">
        <v>8</v>
      </c>
      <c r="C12" s="55" t="s">
        <v>153</v>
      </c>
      <c r="D12" s="55" t="s">
        <v>37</v>
      </c>
      <c r="E12" s="62">
        <v>42614</v>
      </c>
      <c r="F12" s="62">
        <v>43708</v>
      </c>
      <c r="G12" s="55" t="s">
        <v>38</v>
      </c>
      <c r="H12" s="55" t="s">
        <v>82</v>
      </c>
      <c r="I12" s="55" t="s">
        <v>149</v>
      </c>
      <c r="J12" s="57">
        <v>0</v>
      </c>
      <c r="K12" s="51"/>
      <c r="L12" s="51"/>
    </row>
    <row r="13" spans="1:12" ht="30" x14ac:dyDescent="0.25">
      <c r="A13" s="60">
        <v>4</v>
      </c>
      <c r="B13" s="55" t="s">
        <v>8</v>
      </c>
      <c r="C13" s="55" t="s">
        <v>33</v>
      </c>
      <c r="D13" s="55" t="s">
        <v>34</v>
      </c>
      <c r="E13" s="62">
        <v>43344</v>
      </c>
      <c r="F13" s="62">
        <v>43708</v>
      </c>
      <c r="G13" s="55" t="s">
        <v>79</v>
      </c>
      <c r="H13" s="55" t="s">
        <v>32</v>
      </c>
      <c r="I13" s="55" t="s">
        <v>32</v>
      </c>
      <c r="J13" s="57">
        <v>0</v>
      </c>
      <c r="K13" s="51"/>
      <c r="L13" s="51"/>
    </row>
    <row r="14" spans="1:12" ht="30" x14ac:dyDescent="0.25">
      <c r="A14" s="60">
        <v>5</v>
      </c>
      <c r="B14" s="55" t="s">
        <v>8</v>
      </c>
      <c r="C14" s="55" t="s">
        <v>35</v>
      </c>
      <c r="D14" s="55" t="s">
        <v>36</v>
      </c>
      <c r="E14" s="62">
        <v>43344</v>
      </c>
      <c r="F14" s="62">
        <v>43708</v>
      </c>
      <c r="G14" s="55" t="s">
        <v>154</v>
      </c>
      <c r="H14" s="55" t="s">
        <v>32</v>
      </c>
      <c r="I14" s="55" t="s">
        <v>32</v>
      </c>
      <c r="J14" s="57">
        <v>0</v>
      </c>
      <c r="K14" s="51"/>
      <c r="L14" s="51"/>
    </row>
    <row r="15" spans="1:12" ht="30" x14ac:dyDescent="0.25">
      <c r="A15" s="60">
        <v>6</v>
      </c>
      <c r="B15" s="55" t="s">
        <v>8</v>
      </c>
      <c r="C15" s="55" t="s">
        <v>83</v>
      </c>
      <c r="D15" s="55" t="s">
        <v>84</v>
      </c>
      <c r="E15" s="64">
        <v>42979</v>
      </c>
      <c r="F15" s="64">
        <v>43677</v>
      </c>
      <c r="G15" s="55">
        <v>51700716</v>
      </c>
      <c r="H15" s="55" t="s">
        <v>74</v>
      </c>
      <c r="I15" s="55" t="s">
        <v>121</v>
      </c>
      <c r="J15" s="57">
        <v>0</v>
      </c>
      <c r="K15" s="51"/>
      <c r="L15" s="51"/>
    </row>
    <row r="16" spans="1:12" ht="30" x14ac:dyDescent="0.25">
      <c r="A16" s="60">
        <v>7</v>
      </c>
      <c r="B16" s="55" t="s">
        <v>8</v>
      </c>
      <c r="C16" s="55" t="s">
        <v>33</v>
      </c>
      <c r="D16" s="55" t="s">
        <v>34</v>
      </c>
      <c r="E16" s="64">
        <v>43709</v>
      </c>
      <c r="F16" s="62">
        <v>44074</v>
      </c>
      <c r="G16" s="55" t="s">
        <v>155</v>
      </c>
      <c r="H16" s="55" t="s">
        <v>32</v>
      </c>
      <c r="I16" s="55" t="s">
        <v>32</v>
      </c>
      <c r="J16" s="57">
        <v>0</v>
      </c>
      <c r="K16" s="51"/>
      <c r="L16" s="51"/>
    </row>
    <row r="17" spans="1:12" ht="30.75" thickBot="1" x14ac:dyDescent="0.3">
      <c r="A17" s="76">
        <v>8</v>
      </c>
      <c r="B17" s="109" t="s">
        <v>8</v>
      </c>
      <c r="C17" s="109" t="s">
        <v>35</v>
      </c>
      <c r="D17" s="109" t="s">
        <v>36</v>
      </c>
      <c r="E17" s="63">
        <v>43709</v>
      </c>
      <c r="F17" s="63">
        <v>44074</v>
      </c>
      <c r="G17" s="109" t="s">
        <v>156</v>
      </c>
      <c r="H17" s="109" t="s">
        <v>32</v>
      </c>
      <c r="I17" s="109" t="s">
        <v>32</v>
      </c>
      <c r="J17" s="77">
        <v>0</v>
      </c>
      <c r="K17" s="51" t="s">
        <v>8</v>
      </c>
      <c r="L17" s="59">
        <f>SUM(J10:J17)</f>
        <v>12511</v>
      </c>
    </row>
    <row r="18" spans="1:12" ht="45.75" thickBot="1" x14ac:dyDescent="0.3">
      <c r="A18" s="112" t="s">
        <v>29</v>
      </c>
      <c r="B18" s="113" t="s">
        <v>1</v>
      </c>
      <c r="C18" s="114" t="s">
        <v>30</v>
      </c>
      <c r="D18" s="115" t="s">
        <v>116</v>
      </c>
      <c r="E18" s="115" t="s">
        <v>75</v>
      </c>
      <c r="F18" s="115" t="s">
        <v>76</v>
      </c>
      <c r="G18" s="115" t="s">
        <v>77</v>
      </c>
      <c r="H18" s="115" t="s">
        <v>31</v>
      </c>
      <c r="I18" s="211" t="s">
        <v>78</v>
      </c>
      <c r="J18" s="212" t="s">
        <v>189</v>
      </c>
      <c r="K18" s="51"/>
      <c r="L18" s="51"/>
    </row>
    <row r="19" spans="1:12" ht="45" x14ac:dyDescent="0.25">
      <c r="A19" s="65">
        <v>1</v>
      </c>
      <c r="B19" s="116" t="s">
        <v>9</v>
      </c>
      <c r="C19" s="117" t="s">
        <v>157</v>
      </c>
      <c r="D19" s="117" t="s">
        <v>41</v>
      </c>
      <c r="E19" s="118">
        <v>42268</v>
      </c>
      <c r="F19" s="118">
        <v>43728</v>
      </c>
      <c r="G19" s="117" t="s">
        <v>158</v>
      </c>
      <c r="H19" s="117" t="s">
        <v>159</v>
      </c>
      <c r="I19" s="119" t="s">
        <v>149</v>
      </c>
      <c r="J19" s="120">
        <v>33498.75</v>
      </c>
      <c r="K19" s="51"/>
      <c r="L19" s="51"/>
    </row>
    <row r="20" spans="1:12" ht="60" x14ac:dyDescent="0.25">
      <c r="A20" s="60">
        <v>2</v>
      </c>
      <c r="B20" s="66" t="s">
        <v>9</v>
      </c>
      <c r="C20" s="67" t="s">
        <v>42</v>
      </c>
      <c r="D20" s="67" t="s">
        <v>41</v>
      </c>
      <c r="E20" s="69">
        <v>42292</v>
      </c>
      <c r="F20" s="69">
        <v>43479</v>
      </c>
      <c r="G20" s="67" t="s">
        <v>43</v>
      </c>
      <c r="H20" s="67" t="s">
        <v>44</v>
      </c>
      <c r="I20" s="70" t="s">
        <v>149</v>
      </c>
      <c r="J20" s="68">
        <v>5370.3</v>
      </c>
      <c r="K20" s="51"/>
      <c r="L20" s="51"/>
    </row>
    <row r="21" spans="1:12" ht="45" x14ac:dyDescent="0.25">
      <c r="A21" s="60">
        <v>3</v>
      </c>
      <c r="B21" s="66" t="s">
        <v>9</v>
      </c>
      <c r="C21" s="67" t="s">
        <v>52</v>
      </c>
      <c r="D21" s="67" t="s">
        <v>45</v>
      </c>
      <c r="E21" s="69">
        <v>40179</v>
      </c>
      <c r="F21" s="69" t="s">
        <v>53</v>
      </c>
      <c r="G21" s="67" t="s">
        <v>54</v>
      </c>
      <c r="H21" s="67" t="s">
        <v>32</v>
      </c>
      <c r="I21" s="67" t="s">
        <v>160</v>
      </c>
      <c r="J21" s="68">
        <v>0</v>
      </c>
      <c r="K21" s="51"/>
      <c r="L21" s="51"/>
    </row>
    <row r="22" spans="1:12" ht="72" customHeight="1" x14ac:dyDescent="0.25">
      <c r="A22" s="60">
        <v>4</v>
      </c>
      <c r="B22" s="66" t="s">
        <v>9</v>
      </c>
      <c r="C22" s="67" t="s">
        <v>55</v>
      </c>
      <c r="D22" s="67" t="s">
        <v>50</v>
      </c>
      <c r="E22" s="69">
        <v>43009</v>
      </c>
      <c r="F22" s="69">
        <v>44074</v>
      </c>
      <c r="G22" s="67" t="s">
        <v>56</v>
      </c>
      <c r="H22" s="67" t="s">
        <v>39</v>
      </c>
      <c r="I22" s="70" t="s">
        <v>161</v>
      </c>
      <c r="J22" s="68">
        <v>8130</v>
      </c>
      <c r="K22" s="51"/>
      <c r="L22" s="51"/>
    </row>
    <row r="23" spans="1:12" ht="45" x14ac:dyDescent="0.25">
      <c r="A23" s="60">
        <v>5</v>
      </c>
      <c r="B23" s="66" t="s">
        <v>9</v>
      </c>
      <c r="C23" s="67" t="s">
        <v>86</v>
      </c>
      <c r="D23" s="67" t="s">
        <v>162</v>
      </c>
      <c r="E23" s="69">
        <v>43344</v>
      </c>
      <c r="F23" s="69">
        <v>44439</v>
      </c>
      <c r="G23" s="67" t="s">
        <v>87</v>
      </c>
      <c r="H23" s="67" t="s">
        <v>88</v>
      </c>
      <c r="I23" s="70" t="s">
        <v>149</v>
      </c>
      <c r="J23" s="68">
        <v>0</v>
      </c>
      <c r="K23" s="51"/>
      <c r="L23" s="51"/>
    </row>
    <row r="24" spans="1:12" ht="30" x14ac:dyDescent="0.25">
      <c r="A24" s="60">
        <v>6</v>
      </c>
      <c r="B24" s="66" t="s">
        <v>9</v>
      </c>
      <c r="C24" s="67" t="s">
        <v>89</v>
      </c>
      <c r="D24" s="71" t="s">
        <v>163</v>
      </c>
      <c r="E24" s="69">
        <v>43344</v>
      </c>
      <c r="F24" s="69">
        <v>44439</v>
      </c>
      <c r="G24" s="71" t="s">
        <v>90</v>
      </c>
      <c r="H24" s="67" t="s">
        <v>88</v>
      </c>
      <c r="I24" s="70" t="s">
        <v>149</v>
      </c>
      <c r="J24" s="68">
        <v>0</v>
      </c>
      <c r="K24" s="51"/>
      <c r="L24" s="51"/>
    </row>
    <row r="25" spans="1:12" ht="45" x14ac:dyDescent="0.25">
      <c r="A25" s="60">
        <v>7</v>
      </c>
      <c r="B25" s="66" t="s">
        <v>9</v>
      </c>
      <c r="C25" s="71" t="s">
        <v>49</v>
      </c>
      <c r="D25" s="67" t="s">
        <v>50</v>
      </c>
      <c r="E25" s="69">
        <v>41470</v>
      </c>
      <c r="F25" s="69" t="s">
        <v>164</v>
      </c>
      <c r="G25" s="71" t="s">
        <v>51</v>
      </c>
      <c r="H25" s="71" t="s">
        <v>40</v>
      </c>
      <c r="I25" s="70" t="s">
        <v>149</v>
      </c>
      <c r="J25" s="68">
        <v>9495</v>
      </c>
      <c r="K25" s="51"/>
      <c r="L25" s="51"/>
    </row>
    <row r="26" spans="1:12" ht="75.75" thickBot="1" x14ac:dyDescent="0.3">
      <c r="A26" s="76">
        <v>8</v>
      </c>
      <c r="B26" s="121" t="s">
        <v>9</v>
      </c>
      <c r="C26" s="122" t="s">
        <v>46</v>
      </c>
      <c r="D26" s="122" t="s">
        <v>47</v>
      </c>
      <c r="E26" s="123">
        <v>42292</v>
      </c>
      <c r="F26" s="123" t="s">
        <v>165</v>
      </c>
      <c r="G26" s="122" t="s">
        <v>48</v>
      </c>
      <c r="H26" s="122" t="s">
        <v>85</v>
      </c>
      <c r="I26" s="124" t="s">
        <v>149</v>
      </c>
      <c r="J26" s="125">
        <v>55568.76</v>
      </c>
      <c r="K26" s="51" t="s">
        <v>9</v>
      </c>
      <c r="L26" s="59">
        <f>SUM(J19:J26)</f>
        <v>112062.81</v>
      </c>
    </row>
    <row r="27" spans="1:12" ht="45.75" thickBot="1" x14ac:dyDescent="0.3">
      <c r="A27" s="112" t="s">
        <v>29</v>
      </c>
      <c r="B27" s="113" t="s">
        <v>1</v>
      </c>
      <c r="C27" s="114" t="s">
        <v>30</v>
      </c>
      <c r="D27" s="115" t="s">
        <v>116</v>
      </c>
      <c r="E27" s="115" t="s">
        <v>75</v>
      </c>
      <c r="F27" s="115" t="s">
        <v>76</v>
      </c>
      <c r="G27" s="115" t="s">
        <v>77</v>
      </c>
      <c r="H27" s="115" t="s">
        <v>31</v>
      </c>
      <c r="I27" s="211" t="s">
        <v>78</v>
      </c>
      <c r="J27" s="212" t="s">
        <v>189</v>
      </c>
      <c r="K27" s="51"/>
      <c r="L27" s="51"/>
    </row>
    <row r="28" spans="1:12" ht="30" x14ac:dyDescent="0.25">
      <c r="A28" s="65">
        <v>1</v>
      </c>
      <c r="B28" s="110" t="s">
        <v>10</v>
      </c>
      <c r="C28" s="119" t="s">
        <v>166</v>
      </c>
      <c r="D28" s="119" t="s">
        <v>167</v>
      </c>
      <c r="E28" s="126">
        <v>2018</v>
      </c>
      <c r="F28" s="126">
        <v>2019</v>
      </c>
      <c r="G28" s="119" t="s">
        <v>168</v>
      </c>
      <c r="H28" s="119" t="s">
        <v>74</v>
      </c>
      <c r="I28" s="127" t="s">
        <v>121</v>
      </c>
      <c r="J28" s="111">
        <v>0</v>
      </c>
      <c r="K28" s="51"/>
      <c r="L28" s="51"/>
    </row>
    <row r="29" spans="1:12" ht="30" x14ac:dyDescent="0.25">
      <c r="A29" s="60">
        <v>2</v>
      </c>
      <c r="B29" s="55" t="s">
        <v>10</v>
      </c>
      <c r="C29" s="70" t="s">
        <v>169</v>
      </c>
      <c r="D29" s="70" t="s">
        <v>167</v>
      </c>
      <c r="E29" s="72">
        <v>2018</v>
      </c>
      <c r="F29" s="72">
        <v>2019</v>
      </c>
      <c r="G29" s="70" t="s">
        <v>170</v>
      </c>
      <c r="H29" s="70" t="s">
        <v>74</v>
      </c>
      <c r="I29" s="70" t="s">
        <v>121</v>
      </c>
      <c r="J29" s="57">
        <v>0</v>
      </c>
      <c r="K29" s="51"/>
      <c r="L29" s="51"/>
    </row>
    <row r="30" spans="1:12" ht="75" x14ac:dyDescent="0.25">
      <c r="A30" s="60">
        <v>3</v>
      </c>
      <c r="B30" s="55" t="s">
        <v>10</v>
      </c>
      <c r="C30" s="70" t="s">
        <v>171</v>
      </c>
      <c r="D30" s="70" t="s">
        <v>172</v>
      </c>
      <c r="E30" s="72">
        <v>2019</v>
      </c>
      <c r="F30" s="72">
        <v>2022</v>
      </c>
      <c r="G30" s="70" t="s">
        <v>173</v>
      </c>
      <c r="H30" s="70" t="s">
        <v>85</v>
      </c>
      <c r="I30" s="70" t="s">
        <v>149</v>
      </c>
      <c r="J30" s="57">
        <v>6832</v>
      </c>
      <c r="K30" s="51"/>
      <c r="L30" s="51"/>
    </row>
    <row r="31" spans="1:12" ht="45.75" thickBot="1" x14ac:dyDescent="0.3">
      <c r="A31" s="76">
        <v>4</v>
      </c>
      <c r="B31" s="109" t="s">
        <v>10</v>
      </c>
      <c r="C31" s="128" t="s">
        <v>174</v>
      </c>
      <c r="D31" s="128" t="s">
        <v>175</v>
      </c>
      <c r="E31" s="129">
        <v>2018</v>
      </c>
      <c r="F31" s="129">
        <v>2019</v>
      </c>
      <c r="G31" s="128" t="s">
        <v>176</v>
      </c>
      <c r="H31" s="128" t="s">
        <v>32</v>
      </c>
      <c r="I31" s="109" t="s">
        <v>32</v>
      </c>
      <c r="J31" s="77">
        <v>2089.5</v>
      </c>
      <c r="K31" s="51" t="s">
        <v>10</v>
      </c>
      <c r="L31" s="59">
        <f>SUM(J28:J31)</f>
        <v>8921.5</v>
      </c>
    </row>
    <row r="32" spans="1:12" ht="45.75" thickBot="1" x14ac:dyDescent="0.3">
      <c r="A32" s="112" t="s">
        <v>29</v>
      </c>
      <c r="B32" s="113" t="s">
        <v>1</v>
      </c>
      <c r="C32" s="114" t="s">
        <v>30</v>
      </c>
      <c r="D32" s="115" t="s">
        <v>116</v>
      </c>
      <c r="E32" s="115" t="s">
        <v>75</v>
      </c>
      <c r="F32" s="115" t="s">
        <v>76</v>
      </c>
      <c r="G32" s="115" t="s">
        <v>77</v>
      </c>
      <c r="H32" s="115" t="s">
        <v>31</v>
      </c>
      <c r="I32" s="211" t="s">
        <v>78</v>
      </c>
      <c r="J32" s="212" t="s">
        <v>189</v>
      </c>
      <c r="K32" s="51"/>
      <c r="L32" s="51"/>
    </row>
    <row r="33" spans="1:12" ht="30" x14ac:dyDescent="0.25">
      <c r="A33" s="92">
        <v>1</v>
      </c>
      <c r="B33" s="19" t="s">
        <v>11</v>
      </c>
      <c r="C33" s="110" t="s">
        <v>91</v>
      </c>
      <c r="D33" s="110" t="s">
        <v>92</v>
      </c>
      <c r="E33" s="61">
        <v>43344</v>
      </c>
      <c r="F33" s="61">
        <v>43708</v>
      </c>
      <c r="G33" s="110" t="s">
        <v>177</v>
      </c>
      <c r="H33" s="110" t="s">
        <v>32</v>
      </c>
      <c r="I33" s="110" t="s">
        <v>32</v>
      </c>
      <c r="J33" s="111">
        <v>0</v>
      </c>
      <c r="K33" s="51"/>
      <c r="L33" s="51"/>
    </row>
    <row r="34" spans="1:12" ht="60" x14ac:dyDescent="0.25">
      <c r="A34" s="73">
        <v>2</v>
      </c>
      <c r="B34" s="74" t="s">
        <v>11</v>
      </c>
      <c r="C34" s="55" t="s">
        <v>93</v>
      </c>
      <c r="D34" s="55" t="s">
        <v>94</v>
      </c>
      <c r="E34" s="62">
        <v>43344</v>
      </c>
      <c r="F34" s="62">
        <v>43708</v>
      </c>
      <c r="G34" s="55" t="s">
        <v>178</v>
      </c>
      <c r="H34" s="55" t="s">
        <v>32</v>
      </c>
      <c r="I34" s="55" t="s">
        <v>32</v>
      </c>
      <c r="J34" s="57">
        <v>0</v>
      </c>
      <c r="K34" s="51"/>
      <c r="L34" s="51"/>
    </row>
    <row r="35" spans="1:12" ht="60" x14ac:dyDescent="0.25">
      <c r="A35" s="73">
        <v>3</v>
      </c>
      <c r="B35" s="74" t="s">
        <v>11</v>
      </c>
      <c r="C35" s="55" t="s">
        <v>108</v>
      </c>
      <c r="D35" s="55" t="s">
        <v>109</v>
      </c>
      <c r="E35" s="75">
        <v>43070</v>
      </c>
      <c r="F35" s="75">
        <v>44165</v>
      </c>
      <c r="G35" s="55" t="s">
        <v>57</v>
      </c>
      <c r="H35" s="55" t="s">
        <v>110</v>
      </c>
      <c r="I35" s="55" t="s">
        <v>149</v>
      </c>
      <c r="J35" s="57">
        <v>0</v>
      </c>
      <c r="K35" s="51"/>
      <c r="L35" s="51"/>
    </row>
    <row r="36" spans="1:12" ht="90" x14ac:dyDescent="0.25">
      <c r="A36" s="73">
        <v>4</v>
      </c>
      <c r="B36" s="74" t="s">
        <v>11</v>
      </c>
      <c r="C36" s="55" t="s">
        <v>58</v>
      </c>
      <c r="D36" s="55" t="s">
        <v>111</v>
      </c>
      <c r="E36" s="75">
        <v>43023</v>
      </c>
      <c r="F36" s="75">
        <v>44118</v>
      </c>
      <c r="G36" s="55" t="s">
        <v>59</v>
      </c>
      <c r="H36" s="55" t="s">
        <v>110</v>
      </c>
      <c r="I36" s="55" t="s">
        <v>149</v>
      </c>
      <c r="J36" s="57">
        <v>20158</v>
      </c>
      <c r="K36" s="51"/>
      <c r="L36" s="51"/>
    </row>
    <row r="37" spans="1:12" ht="60" x14ac:dyDescent="0.25">
      <c r="A37" s="73">
        <v>5</v>
      </c>
      <c r="B37" s="74" t="s">
        <v>11</v>
      </c>
      <c r="C37" s="55" t="s">
        <v>95</v>
      </c>
      <c r="D37" s="55" t="s">
        <v>96</v>
      </c>
      <c r="E37" s="75">
        <v>42993</v>
      </c>
      <c r="F37" s="75">
        <v>43722</v>
      </c>
      <c r="G37" s="55" t="s">
        <v>97</v>
      </c>
      <c r="H37" s="55" t="s">
        <v>98</v>
      </c>
      <c r="I37" s="55" t="s">
        <v>149</v>
      </c>
      <c r="J37" s="57">
        <v>0</v>
      </c>
      <c r="K37" s="51"/>
      <c r="L37" s="51"/>
    </row>
    <row r="38" spans="1:12" ht="60" x14ac:dyDescent="0.25">
      <c r="A38" s="73">
        <v>6</v>
      </c>
      <c r="B38" s="74" t="s">
        <v>11</v>
      </c>
      <c r="C38" s="55" t="s">
        <v>99</v>
      </c>
      <c r="D38" s="55" t="s">
        <v>100</v>
      </c>
      <c r="E38" s="75">
        <v>43405</v>
      </c>
      <c r="F38" s="75">
        <v>44135</v>
      </c>
      <c r="G38" s="55" t="s">
        <v>101</v>
      </c>
      <c r="H38" s="55" t="s">
        <v>98</v>
      </c>
      <c r="I38" s="55" t="s">
        <v>149</v>
      </c>
      <c r="J38" s="57">
        <v>0</v>
      </c>
      <c r="K38" s="51"/>
      <c r="L38" s="51"/>
    </row>
    <row r="39" spans="1:12" ht="30" x14ac:dyDescent="0.25">
      <c r="A39" s="73">
        <v>7</v>
      </c>
      <c r="B39" s="74" t="s">
        <v>11</v>
      </c>
      <c r="C39" s="55" t="s">
        <v>102</v>
      </c>
      <c r="D39" s="55" t="s">
        <v>92</v>
      </c>
      <c r="E39" s="62">
        <v>43374</v>
      </c>
      <c r="F39" s="62">
        <v>44104</v>
      </c>
      <c r="G39" s="55" t="s">
        <v>103</v>
      </c>
      <c r="H39" s="55" t="s">
        <v>98</v>
      </c>
      <c r="I39" s="55" t="s">
        <v>149</v>
      </c>
      <c r="J39" s="57">
        <v>101438</v>
      </c>
      <c r="K39" s="51"/>
      <c r="L39" s="51"/>
    </row>
    <row r="40" spans="1:12" ht="75" x14ac:dyDescent="0.25">
      <c r="A40" s="73">
        <v>8</v>
      </c>
      <c r="B40" s="74"/>
      <c r="C40" s="55" t="s">
        <v>179</v>
      </c>
      <c r="D40" s="55" t="s">
        <v>92</v>
      </c>
      <c r="E40" s="62">
        <v>43497</v>
      </c>
      <c r="F40" s="62">
        <v>44227</v>
      </c>
      <c r="G40" s="55" t="s">
        <v>180</v>
      </c>
      <c r="H40" s="55" t="s">
        <v>98</v>
      </c>
      <c r="I40" s="55" t="s">
        <v>149</v>
      </c>
      <c r="J40" s="57">
        <v>14176</v>
      </c>
      <c r="K40" s="51"/>
      <c r="L40" s="51"/>
    </row>
    <row r="41" spans="1:12" ht="30" x14ac:dyDescent="0.25">
      <c r="A41" s="73">
        <v>9</v>
      </c>
      <c r="B41" s="74"/>
      <c r="C41" s="55" t="s">
        <v>181</v>
      </c>
      <c r="D41" s="55" t="s">
        <v>92</v>
      </c>
      <c r="E41" s="62">
        <v>43709</v>
      </c>
      <c r="F41" s="62">
        <v>44439</v>
      </c>
      <c r="G41" s="55" t="s">
        <v>182</v>
      </c>
      <c r="H41" s="55" t="s">
        <v>98</v>
      </c>
      <c r="I41" s="55" t="s">
        <v>149</v>
      </c>
      <c r="J41" s="57">
        <v>80438</v>
      </c>
      <c r="K41" s="51"/>
      <c r="L41" s="51"/>
    </row>
    <row r="42" spans="1:12" ht="75" x14ac:dyDescent="0.25">
      <c r="A42" s="73">
        <v>10</v>
      </c>
      <c r="B42" s="74" t="s">
        <v>11</v>
      </c>
      <c r="C42" s="55" t="s">
        <v>183</v>
      </c>
      <c r="D42" s="55" t="s">
        <v>92</v>
      </c>
      <c r="E42" s="62">
        <v>43709</v>
      </c>
      <c r="F42" s="62">
        <v>44439</v>
      </c>
      <c r="G42" s="55" t="s">
        <v>184</v>
      </c>
      <c r="H42" s="55" t="s">
        <v>98</v>
      </c>
      <c r="I42" s="55" t="s">
        <v>149</v>
      </c>
      <c r="J42" s="57">
        <v>105909</v>
      </c>
      <c r="K42" s="51"/>
      <c r="L42" s="51"/>
    </row>
    <row r="43" spans="1:12" ht="75" x14ac:dyDescent="0.25">
      <c r="A43" s="60">
        <v>11</v>
      </c>
      <c r="B43" s="74" t="s">
        <v>11</v>
      </c>
      <c r="C43" s="55" t="s">
        <v>104</v>
      </c>
      <c r="D43" s="55" t="s">
        <v>105</v>
      </c>
      <c r="E43" s="62">
        <v>43344</v>
      </c>
      <c r="F43" s="62">
        <v>44074</v>
      </c>
      <c r="G43" s="55" t="s">
        <v>106</v>
      </c>
      <c r="H43" s="55" t="s">
        <v>107</v>
      </c>
      <c r="I43" s="55" t="s">
        <v>149</v>
      </c>
      <c r="J43" s="57">
        <v>0</v>
      </c>
      <c r="K43" s="51"/>
      <c r="L43" s="51"/>
    </row>
    <row r="44" spans="1:12" ht="75.75" thickBot="1" x14ac:dyDescent="0.3">
      <c r="A44" s="76">
        <v>12</v>
      </c>
      <c r="B44" s="130" t="s">
        <v>11</v>
      </c>
      <c r="C44" s="109" t="s">
        <v>112</v>
      </c>
      <c r="D44" s="109" t="s">
        <v>113</v>
      </c>
      <c r="E44" s="63">
        <v>43243</v>
      </c>
      <c r="F44" s="131">
        <v>43608</v>
      </c>
      <c r="G44" s="109">
        <v>21810128</v>
      </c>
      <c r="H44" s="109" t="s">
        <v>74</v>
      </c>
      <c r="I44" s="109" t="s">
        <v>121</v>
      </c>
      <c r="J44" s="77">
        <v>3000</v>
      </c>
      <c r="K44" s="51" t="s">
        <v>11</v>
      </c>
      <c r="L44" s="59">
        <f>SUM(J33:J44)</f>
        <v>325119</v>
      </c>
    </row>
    <row r="45" spans="1:12" ht="45.75" thickBot="1" x14ac:dyDescent="0.3">
      <c r="A45" s="112" t="s">
        <v>29</v>
      </c>
      <c r="B45" s="113" t="s">
        <v>1</v>
      </c>
      <c r="C45" s="114" t="s">
        <v>30</v>
      </c>
      <c r="D45" s="115" t="s">
        <v>116</v>
      </c>
      <c r="E45" s="115" t="s">
        <v>75</v>
      </c>
      <c r="F45" s="115" t="s">
        <v>76</v>
      </c>
      <c r="G45" s="115" t="s">
        <v>77</v>
      </c>
      <c r="H45" s="115" t="s">
        <v>31</v>
      </c>
      <c r="I45" s="211" t="s">
        <v>78</v>
      </c>
      <c r="J45" s="212" t="s">
        <v>189</v>
      </c>
      <c r="K45" s="51"/>
      <c r="L45" s="51"/>
    </row>
    <row r="46" spans="1:12" x14ac:dyDescent="0.25">
      <c r="A46" s="65">
        <v>1</v>
      </c>
      <c r="B46" s="110" t="s">
        <v>16</v>
      </c>
      <c r="C46" s="110" t="s">
        <v>114</v>
      </c>
      <c r="D46" s="132" t="s">
        <v>117</v>
      </c>
      <c r="E46" s="61">
        <v>43617</v>
      </c>
      <c r="F46" s="61">
        <v>44104</v>
      </c>
      <c r="G46" s="110" t="s">
        <v>185</v>
      </c>
      <c r="H46" s="110" t="s">
        <v>118</v>
      </c>
      <c r="I46" s="110" t="s">
        <v>149</v>
      </c>
      <c r="J46" s="111">
        <v>718704</v>
      </c>
      <c r="K46" s="51"/>
      <c r="L46" s="51"/>
    </row>
    <row r="47" spans="1:12" ht="15.75" thickBot="1" x14ac:dyDescent="0.3">
      <c r="A47" s="78">
        <v>2</v>
      </c>
      <c r="B47" s="79" t="s">
        <v>16</v>
      </c>
      <c r="C47" s="79" t="s">
        <v>115</v>
      </c>
      <c r="D47" s="79" t="s">
        <v>117</v>
      </c>
      <c r="E47" s="58">
        <v>43678</v>
      </c>
      <c r="F47" s="58">
        <v>44408</v>
      </c>
      <c r="G47" s="79" t="s">
        <v>186</v>
      </c>
      <c r="H47" s="79" t="s">
        <v>118</v>
      </c>
      <c r="I47" s="79" t="s">
        <v>149</v>
      </c>
      <c r="J47" s="80">
        <v>244140</v>
      </c>
      <c r="K47" s="51" t="s">
        <v>16</v>
      </c>
      <c r="L47" s="59">
        <f>SUM(J46:J47)</f>
        <v>962844</v>
      </c>
    </row>
    <row r="48" spans="1:12" x14ac:dyDescent="0.25">
      <c r="A48" s="82"/>
      <c r="B48" s="83"/>
      <c r="C48" s="83"/>
      <c r="D48" s="83"/>
      <c r="E48" s="83"/>
      <c r="F48" s="83"/>
      <c r="G48" s="83"/>
      <c r="H48" s="83"/>
      <c r="I48" s="83"/>
      <c r="J48" s="83"/>
      <c r="K48" s="51"/>
      <c r="L48" s="51"/>
    </row>
    <row r="49" spans="1:12" x14ac:dyDescent="0.25">
      <c r="A49" s="84" t="s">
        <v>187</v>
      </c>
      <c r="B49" s="85"/>
      <c r="C49" s="85"/>
      <c r="D49" s="86"/>
      <c r="E49" s="237"/>
      <c r="F49" s="237"/>
      <c r="G49" s="237"/>
      <c r="H49" s="237"/>
      <c r="I49" s="237"/>
      <c r="J49" s="237"/>
      <c r="K49" s="87" t="s">
        <v>25</v>
      </c>
      <c r="L49" s="88">
        <f>SUM(L8:L47)</f>
        <v>1437418.31</v>
      </c>
    </row>
    <row r="50" spans="1:12" x14ac:dyDescent="0.25">
      <c r="A50" s="89"/>
      <c r="B50" s="85"/>
      <c r="C50" s="85"/>
      <c r="D50" s="86"/>
      <c r="E50" s="237"/>
      <c r="F50" s="237"/>
      <c r="G50" s="237"/>
      <c r="H50" s="237"/>
      <c r="I50" s="237"/>
      <c r="J50" s="237"/>
    </row>
    <row r="51" spans="1:12" x14ac:dyDescent="0.25">
      <c r="A51" s="90"/>
      <c r="B51" s="83"/>
      <c r="C51" s="83"/>
      <c r="D51" s="90"/>
      <c r="E51" s="83"/>
      <c r="F51" s="83"/>
      <c r="G51" s="83"/>
      <c r="H51" s="83"/>
      <c r="I51" s="83"/>
      <c r="J51" s="83"/>
    </row>
    <row r="52" spans="1:12" x14ac:dyDescent="0.25">
      <c r="B52" s="91"/>
    </row>
  </sheetData>
  <mergeCells count="7">
    <mergeCell ref="I49:I50"/>
    <mergeCell ref="J49:J50"/>
    <mergeCell ref="A4:J4"/>
    <mergeCell ref="E49:E50"/>
    <mergeCell ref="F49:F50"/>
    <mergeCell ref="G49:G50"/>
    <mergeCell ref="H49:H50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Študenti</vt:lpstr>
      <vt:lpstr>Zamestnanci</vt:lpstr>
      <vt:lpstr>Projekty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Eva Trabalikova</cp:lastModifiedBy>
  <cp:lastPrinted>2019-01-14T10:41:06Z</cp:lastPrinted>
  <dcterms:created xsi:type="dcterms:W3CDTF">2018-02-27T13:46:43Z</dcterms:created>
  <dcterms:modified xsi:type="dcterms:W3CDTF">2020-02-18T10:31:06Z</dcterms:modified>
</cp:coreProperties>
</file>